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9440" windowHeight="8475" firstSheet="1" activeTab="6"/>
  </bookViews>
  <sheets>
    <sheet name="STOPA_BEZROB" sheetId="3" r:id="rId1"/>
    <sheet name="Liczba bezrob" sheetId="4" r:id="rId2"/>
    <sheet name="Napływ_odpływ" sheetId="5" r:id="rId3"/>
    <sheet name="N-O" sheetId="6" r:id="rId4"/>
    <sheet name="struktura" sheetId="7" r:id="rId5"/>
    <sheet name="gminy" sheetId="8" r:id="rId6"/>
    <sheet name="oferty" sheetId="11" r:id="rId7"/>
  </sheets>
  <definedNames>
    <definedName name="_xlnm.Print_Area" localSheetId="5">gminy!$A$1:$H$132</definedName>
    <definedName name="_xlnm.Print_Area" localSheetId="1">'Liczba bezrob'!$A$1:$N$31</definedName>
    <definedName name="_xlnm.Print_Area" localSheetId="2">Napływ_odpływ!$A$1:$O$50</definedName>
    <definedName name="_xlnm.Print_Area" localSheetId="3">'N-O'!$A$1:$N$49</definedName>
    <definedName name="_xlnm.Print_Area" localSheetId="6">oferty!$A$1:$P$14</definedName>
    <definedName name="_xlnm.Print_Area" localSheetId="4">struktura!$A$1:$J$46</definedName>
  </definedNames>
  <calcPr calcId="124519"/>
</workbook>
</file>

<file path=xl/calcChain.xml><?xml version="1.0" encoding="utf-8"?>
<calcChain xmlns="http://schemas.openxmlformats.org/spreadsheetml/2006/main">
  <c r="H132" i="8"/>
  <c r="G132"/>
  <c r="H131"/>
  <c r="G131"/>
  <c r="H130"/>
  <c r="G130"/>
  <c r="H129"/>
  <c r="G129"/>
  <c r="H128"/>
  <c r="G128"/>
  <c r="H127"/>
  <c r="G127"/>
  <c r="H126"/>
  <c r="G126"/>
  <c r="F126"/>
  <c r="F127"/>
  <c r="F128"/>
  <c r="F129"/>
  <c r="F130"/>
  <c r="F131"/>
  <c r="F132"/>
  <c r="E126"/>
  <c r="E127"/>
  <c r="E128"/>
  <c r="E130"/>
  <c r="E131"/>
  <c r="E132"/>
  <c r="N29" i="6" l="1"/>
  <c r="M29"/>
  <c r="L29"/>
  <c r="K29"/>
  <c r="J29"/>
  <c r="I29"/>
  <c r="H29"/>
  <c r="G29"/>
  <c r="F29"/>
  <c r="E29"/>
  <c r="N8"/>
  <c r="M8"/>
  <c r="L8"/>
  <c r="K8"/>
  <c r="J8"/>
  <c r="I8"/>
  <c r="H8"/>
  <c r="G8"/>
  <c r="F8"/>
  <c r="E8"/>
  <c r="N7" i="4"/>
  <c r="M7"/>
  <c r="L7"/>
  <c r="K7"/>
  <c r="J7"/>
  <c r="I7"/>
  <c r="H7"/>
  <c r="G7"/>
  <c r="F7"/>
  <c r="E7"/>
  <c r="F15" i="11"/>
  <c r="E15"/>
  <c r="P9"/>
  <c r="P15" s="1"/>
  <c r="O9"/>
  <c r="O15" s="1"/>
  <c r="N9"/>
  <c r="N15" s="1"/>
  <c r="M9"/>
  <c r="M15" s="1"/>
  <c r="L9"/>
  <c r="L15" s="1"/>
  <c r="K9"/>
  <c r="K15" s="1"/>
  <c r="J9"/>
  <c r="J15" s="1"/>
  <c r="I9"/>
  <c r="I15" s="1"/>
  <c r="H9"/>
  <c r="H15" s="1"/>
  <c r="G9"/>
  <c r="G15" s="1"/>
  <c r="D29" i="6"/>
  <c r="C8"/>
  <c r="N17" i="5"/>
  <c r="M17"/>
  <c r="L17"/>
  <c r="K17"/>
  <c r="J17"/>
  <c r="I17"/>
  <c r="H17"/>
  <c r="G17"/>
  <c r="F17"/>
  <c r="E17"/>
  <c r="D17"/>
  <c r="C17"/>
  <c r="O37"/>
  <c r="O40"/>
  <c r="O35"/>
  <c r="O50"/>
  <c r="O49"/>
  <c r="O48"/>
  <c r="O47"/>
  <c r="O46"/>
  <c r="O45"/>
  <c r="O44"/>
  <c r="O43"/>
  <c r="O42"/>
  <c r="O41"/>
  <c r="O39"/>
  <c r="O38"/>
  <c r="O36"/>
  <c r="O34"/>
  <c r="O33"/>
  <c r="O32"/>
  <c r="O31"/>
  <c r="O30"/>
  <c r="O29"/>
  <c r="O28"/>
  <c r="O27"/>
  <c r="O26"/>
  <c r="O25"/>
  <c r="O24"/>
  <c r="O23"/>
  <c r="O19"/>
  <c r="O22"/>
  <c r="O21"/>
  <c r="O20"/>
  <c r="O16"/>
  <c r="O10"/>
  <c r="O9"/>
  <c r="O7"/>
  <c r="N11"/>
  <c r="M11"/>
  <c r="L11"/>
  <c r="K11"/>
  <c r="J11"/>
  <c r="I11"/>
  <c r="H11"/>
  <c r="G11"/>
  <c r="F11"/>
  <c r="E11"/>
  <c r="D11"/>
  <c r="C11"/>
  <c r="D7" i="4"/>
  <c r="C7"/>
  <c r="N13"/>
  <c r="M13"/>
  <c r="M16" s="1"/>
  <c r="L13"/>
  <c r="L16" s="1"/>
  <c r="K13"/>
  <c r="J13"/>
  <c r="J16" s="1"/>
  <c r="I13"/>
  <c r="I16" s="1"/>
  <c r="H13"/>
  <c r="G13"/>
  <c r="G16" s="1"/>
  <c r="F13"/>
  <c r="F16" s="1"/>
  <c r="E13"/>
  <c r="D13"/>
  <c r="D16" s="1"/>
  <c r="C13"/>
  <c r="C16" s="1"/>
  <c r="C29" i="6"/>
  <c r="D8"/>
  <c r="H16" i="4" l="1"/>
  <c r="E16"/>
  <c r="N16"/>
  <c r="K16"/>
</calcChain>
</file>

<file path=xl/sharedStrings.xml><?xml version="1.0" encoding="utf-8"?>
<sst xmlns="http://schemas.openxmlformats.org/spreadsheetml/2006/main" count="479" uniqueCount="152">
  <si>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</si>
  <si>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</si>
  <si>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</si>
  <si>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</si>
  <si>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</si>
  <si>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</si>
  <si>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</si>
  <si>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</si>
  <si>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</si>
  <si>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</si>
  <si>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</si>
  <si>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</si>
  <si>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Bezrobotni nowo zarejestrowani (napływ)</t>
  </si>
  <si>
    <t>OGÓŁEM</t>
  </si>
  <si>
    <t>z tego osoby:</t>
  </si>
  <si>
    <t>poprzednio pracujące</t>
  </si>
  <si>
    <t>dotychczas niepracujące</t>
  </si>
  <si>
    <t>Bezrobotni wyrejestrowani (odpływ)</t>
  </si>
  <si>
    <t>PODJĘCIE PRACY</t>
  </si>
  <si>
    <t>SZKOLENIE</t>
  </si>
  <si>
    <t>STAŻ</t>
  </si>
  <si>
    <t>PRZYGOTOWANIE ZAWODOWE DOROSŁYCH</t>
  </si>
  <si>
    <t>PRACE SPOŁECZNIE UŻYTECZNE</t>
  </si>
  <si>
    <t>w tym w ramach PAI</t>
  </si>
  <si>
    <t>SKIEROWANIE DO AGENCJI ZATRUDNIENIA W RAMACH ZLECANIA DZIAŁAŃ AKTYWIZ.</t>
  </si>
  <si>
    <t>ODMOWA bez uzasadnionej przyczyny przyjęcia propozycji odpowiedniej pracy lub innej formy pomocy, w tym w ramach PAI</t>
  </si>
  <si>
    <t>ODMOWA USTALENIA PROFILU POMOCY</t>
  </si>
  <si>
    <t>NIEPOTWIERDZENIE GOTOWOŚCI DO PRACY</t>
  </si>
  <si>
    <t>DOBROWOLNA REZYGNACJA ZE STATUSU BEZROBOTNEGO</t>
  </si>
  <si>
    <t>PODJĘCIE NAUKI</t>
  </si>
  <si>
    <t>OSIĄGNIĘCIE WIEKU EMERYTALNEGO</t>
  </si>
  <si>
    <t>NABYCIE PRAW EMERYTALNYCH LUB RENTOWYCH</t>
  </si>
  <si>
    <t>NABYCIE PRAW DO ŚWIADCZENIA PRZEDEMERYTALNEGO</t>
  </si>
  <si>
    <t>INNE</t>
  </si>
  <si>
    <t>niesubsydiowanej</t>
  </si>
  <si>
    <t>subsydiowanej</t>
  </si>
  <si>
    <t>POLSKA</t>
  </si>
  <si>
    <t>WOJ. MAŁOPOLSKIE</t>
  </si>
  <si>
    <t>POWIAT WADOWICKI</t>
  </si>
  <si>
    <t>STOPA BEZROBOCIA (%)</t>
  </si>
  <si>
    <t>WYSZCZEGÓLNIENIE</t>
  </si>
  <si>
    <t>2015 ROK</t>
  </si>
  <si>
    <t xml:space="preserve">LICZBA ZAREJESTROWANYCH BEZROBOTNYCH </t>
  </si>
  <si>
    <t>w tym:</t>
  </si>
  <si>
    <t>kobiety</t>
  </si>
  <si>
    <t>z prawem do zasiłku</t>
  </si>
  <si>
    <t>zamieszkali na wsi</t>
  </si>
  <si>
    <t>osoby w okresie do 12 m-cy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</si>
  <si>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</si>
  <si>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</si>
  <si>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</si>
  <si>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</si>
  <si>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Osoby będące w szczególnej sytuacji na rynku pracy</t>
  </si>
  <si>
    <t>do 30 roku życia</t>
  </si>
  <si>
    <t>w tym do 25 r.ż.</t>
  </si>
  <si>
    <t>długotrwale bezrobotni</t>
  </si>
  <si>
    <t>powyżej 50 r.ż.</t>
  </si>
  <si>
    <t>niepełnosprawni</t>
  </si>
  <si>
    <t xml:space="preserve">OGÓŁEM </t>
  </si>
  <si>
    <t>posiadające co najmniej jedno dziecko niepełnosprawne do 18  r.ż.</t>
  </si>
  <si>
    <t>posiadające co najmniej jedno dziecko do 6 r.ż.</t>
  </si>
  <si>
    <t>prac interwencyjnych</t>
  </si>
  <si>
    <t>robót publicznych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</si>
  <si>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</si>
  <si>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</si>
  <si>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</si>
  <si>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świadczenia aktywizacyjnego</t>
  </si>
  <si>
    <t>podjęcia pracy w ramach grantu na telepracę</t>
  </si>
  <si>
    <t>podjęcia pracy w ramach refundacji składekna bezp. społeczne</t>
  </si>
  <si>
    <t>inne</t>
  </si>
  <si>
    <t>SPADEK / WZROST</t>
  </si>
  <si>
    <t>MNIEJ / WIECEJ</t>
  </si>
  <si>
    <t>STAN NA KONIEC M-CA</t>
  </si>
  <si>
    <r>
      <rPr>
        <sz val="7"/>
        <color rgb="FF000000"/>
        <rFont val="Arial Black"/>
        <family val="2"/>
        <charset val="238"/>
      </rPr>
      <t xml:space="preserve"> </t>
    </r>
    <r>
      <rPr>
        <i/>
        <sz val="8"/>
        <color rgb="FF000000"/>
        <rFont val="Arial Black"/>
        <family val="2"/>
        <charset val="238"/>
      </rPr>
      <t>podjęcia pracy w ramach bonu zatrudnieniowego</t>
    </r>
  </si>
  <si>
    <r>
      <rPr>
        <sz val="7"/>
        <color rgb="FF000000"/>
        <rFont val="Arial Black"/>
        <family val="2"/>
        <charset val="238"/>
      </rPr>
      <t xml:space="preserve"> </t>
    </r>
    <r>
      <rPr>
        <i/>
        <sz val="8"/>
        <color rgb="FF000000"/>
        <rFont val="Arial Black"/>
        <family val="2"/>
        <charset val="238"/>
      </rPr>
      <t>podjęcia pracy w ramach dofinansowania wynagrodzenia za zatrudnienie skierowanego bezrobotnego powyżej 50 roku życia</t>
    </r>
  </si>
  <si>
    <t>podjęcie działalności gospodarczej</t>
  </si>
  <si>
    <t>18-24</t>
  </si>
  <si>
    <t>25-34</t>
  </si>
  <si>
    <t>35-44</t>
  </si>
  <si>
    <t>45-54</t>
  </si>
  <si>
    <t>55-59</t>
  </si>
  <si>
    <t>60 i więcej</t>
  </si>
  <si>
    <t>I KWARTAŁ</t>
  </si>
  <si>
    <t>II KWARTAŁ</t>
  </si>
  <si>
    <t>III KWARTAŁ</t>
  </si>
  <si>
    <t>IV KWARTAŁ</t>
  </si>
  <si>
    <t>BEZROBOTNI WG WIEKU</t>
  </si>
  <si>
    <t>BEZROBOTNI WG WYKSZTAŁCENIA</t>
  </si>
  <si>
    <t>wyższe</t>
  </si>
  <si>
    <t>policealne i średnie zawodowe</t>
  </si>
  <si>
    <t>średnie ogólnokształcące</t>
  </si>
  <si>
    <t>zasadnicze zawodowe</t>
  </si>
  <si>
    <t>BEZROBOTNI WG STAŻU PRACY</t>
  </si>
  <si>
    <t>do 1 roku</t>
  </si>
  <si>
    <t>1 do 5 lat</t>
  </si>
  <si>
    <t>5 do 10 lat</t>
  </si>
  <si>
    <t>10 do 20 lat</t>
  </si>
  <si>
    <t>20 do 30 lat</t>
  </si>
  <si>
    <t>30 i wiecej</t>
  </si>
  <si>
    <t>bez stażu</t>
  </si>
  <si>
    <t>BEZROBOTNI WG CZASU POZOSTAWANIA BEZ PRACY PRACY</t>
  </si>
  <si>
    <t>do 1 m-ca</t>
  </si>
  <si>
    <t>1 do 3 m-cy</t>
  </si>
  <si>
    <t>3 do 6 m-cy</t>
  </si>
  <si>
    <t>6 do 12 m-cy</t>
  </si>
  <si>
    <t>12 do 24 m-cy</t>
  </si>
  <si>
    <t>powyżej 24 m-cy</t>
  </si>
  <si>
    <t>STRUKTURA BEZROBOTNYCH</t>
  </si>
  <si>
    <t>gimnazjalne                        i niższe</t>
  </si>
  <si>
    <t>razem</t>
  </si>
  <si>
    <t>z poz. 1</t>
  </si>
  <si>
    <t>z poz. 3</t>
  </si>
  <si>
    <t>GMINA ANDRYCHÓW</t>
  </si>
  <si>
    <t>POZ.</t>
  </si>
  <si>
    <t>będący w szczególnej sytuacji na rynku pracy</t>
  </si>
  <si>
    <t>GMINA BRZEŹNICA</t>
  </si>
  <si>
    <t>GMINA KALWARIA ZEBRZYDOWSKA</t>
  </si>
  <si>
    <t>GMINA LANCKORONA</t>
  </si>
  <si>
    <t>GMINA MUCHARZ</t>
  </si>
  <si>
    <t>GMINA SPYTKOWICE</t>
  </si>
  <si>
    <t>GMINA STRYSZÓW</t>
  </si>
  <si>
    <t>GMINA TOMICE</t>
  </si>
  <si>
    <t>GMINA WADOWICE</t>
  </si>
  <si>
    <t>GMINA WIEPRZ</t>
  </si>
  <si>
    <t>BEZROBOTNI ZAREJESTROWANI WG GMIN</t>
  </si>
  <si>
    <t>RAZEM</t>
  </si>
  <si>
    <t>Ogółem</t>
  </si>
  <si>
    <t>Kobiety</t>
  </si>
  <si>
    <t>NAPŁYW I ODPŁYW BEZROBOTNYCH</t>
  </si>
  <si>
    <t>LICZBA ZAREJESTROWANYCH BEZROBOTNYCH W POWIECIE WADOWICKIM</t>
  </si>
  <si>
    <t xml:space="preserve">LICZBA ZAREJESTROWANYCH BEZROBOTNYCH - wybrane kategorie </t>
  </si>
  <si>
    <t>wyszczególniene</t>
  </si>
  <si>
    <t>wyszczególnienie</t>
  </si>
  <si>
    <t>NAPŁYW I ODPŁYW BEZROBOTNYCH W LATACH 2015 - 2016</t>
  </si>
  <si>
    <t>Narastająco</t>
  </si>
  <si>
    <t>w tym w ramach bonu staż.</t>
  </si>
  <si>
    <t>w tym w ramach bonu szkol.</t>
  </si>
  <si>
    <t>WOLNE MIEJSCA PRACY I MIEJSCA AKTYWIZACJI ZAWODOWEJ</t>
  </si>
  <si>
    <t>zatrudnienie lub inna praca zarobkowa</t>
  </si>
  <si>
    <t>miejsca aktywizacji zawodowej</t>
  </si>
  <si>
    <t>staże</t>
  </si>
  <si>
    <t>przygotowanie zawodowe doroslych</t>
  </si>
  <si>
    <t>dla niepełnosprawnych</t>
  </si>
  <si>
    <t>z ogółem</t>
  </si>
  <si>
    <t>z tego</t>
  </si>
  <si>
    <t>prace społecznie użyteczne</t>
  </si>
  <si>
    <t>2014 ROK</t>
  </si>
  <si>
    <t>mężczyźni</t>
  </si>
  <si>
    <t>stan na koniec kwartału</t>
  </si>
  <si>
    <t>I               KWARTAŁ</t>
  </si>
  <si>
    <t>WYSZCZEGÓLNIENIE / STAN NA KONIEC KWARTAŁU</t>
  </si>
  <si>
    <t>BD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</si>
</sst>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4"/>
      <color theme="1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i/>
      <sz val="12"/>
      <color theme="1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Arial Black"/>
      <family val="2"/>
      <charset val="238"/>
    </font>
    <font>
      <b/>
      <i/>
      <sz val="16"/>
      <color theme="1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b/>
      <i/>
      <sz val="14"/>
      <color theme="1"/>
      <name val="Arial Black"/>
      <family val="2"/>
      <charset val="238"/>
    </font>
    <font>
      <b/>
      <i/>
      <sz val="12"/>
      <color rgb="FFFF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i/>
      <sz val="12"/>
      <color theme="1"/>
      <name val="Arial Black"/>
      <family val="2"/>
      <charset val="238"/>
    </font>
    <font>
      <b/>
      <sz val="11"/>
      <color rgb="FF000000"/>
      <name val="Arial Black"/>
      <family val="2"/>
      <charset val="238"/>
    </font>
    <font>
      <i/>
      <sz val="10"/>
      <color rgb="FF000000"/>
      <name val="Arial Black"/>
      <family val="2"/>
      <charset val="238"/>
    </font>
    <font>
      <i/>
      <sz val="9"/>
      <color rgb="FF000000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b/>
      <i/>
      <sz val="16"/>
      <name val="Arial Black"/>
      <family val="2"/>
      <charset val="238"/>
    </font>
    <font>
      <b/>
      <i/>
      <sz val="10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sz val="14"/>
      <color theme="1"/>
      <name val="Arial Black"/>
      <family val="2"/>
      <charset val="238"/>
    </font>
    <font>
      <i/>
      <sz val="8"/>
      <color rgb="FF000000"/>
      <name val="Arial Black"/>
      <family val="2"/>
      <charset val="238"/>
    </font>
    <font>
      <sz val="8"/>
      <color rgb="FF000000"/>
      <name val="Arial Black"/>
      <family val="2"/>
      <charset val="238"/>
    </font>
    <font>
      <sz val="7"/>
      <color rgb="FF000000"/>
      <name val="Arial Black"/>
      <family val="2"/>
      <charset val="238"/>
    </font>
    <font>
      <i/>
      <sz val="14"/>
      <color theme="1"/>
      <name val="Arial Black"/>
      <family val="2"/>
      <charset val="238"/>
    </font>
    <font>
      <i/>
      <sz val="16"/>
      <color theme="1"/>
      <name val="Arial Black"/>
      <family val="2"/>
      <charset val="238"/>
    </font>
    <font>
      <i/>
      <sz val="18"/>
      <color theme="1"/>
      <name val="Arial Black"/>
      <family val="2"/>
      <charset val="238"/>
    </font>
    <font>
      <sz val="12"/>
      <color theme="1"/>
      <name val="Arial"/>
      <family val="2"/>
      <charset val="238"/>
    </font>
    <font>
      <sz val="1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Arial Black"/>
      <family val="2"/>
      <charset val="238"/>
    </font>
    <font>
      <b/>
      <sz val="8"/>
      <color theme="1"/>
      <name val="Arial Black"/>
      <family val="2"/>
      <charset val="238"/>
    </font>
    <font>
      <i/>
      <sz val="9"/>
      <color theme="1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right" vertical="center" wrapText="1"/>
    </xf>
    <xf numFmtId="0" fontId="15" fillId="0" borderId="0" xfId="0" applyFont="1"/>
    <xf numFmtId="0" fontId="16" fillId="5" borderId="1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top" wrapText="1"/>
    </xf>
    <xf numFmtId="0" fontId="20" fillId="13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1" fillId="9" borderId="1" xfId="0" applyFont="1" applyFill="1" applyBorder="1" applyAlignment="1">
      <alignment horizontal="left" vertical="center" wrapText="1" indent="1"/>
    </xf>
    <xf numFmtId="0" fontId="31" fillId="9" borderId="1" xfId="0" applyFont="1" applyFill="1" applyBorder="1" applyAlignment="1">
      <alignment horizontal="right" vertical="center" wrapText="1" indent="1"/>
    </xf>
    <xf numFmtId="0" fontId="32" fillId="9" borderId="1" xfId="0" applyFont="1" applyFill="1" applyBorder="1" applyAlignment="1">
      <alignment horizontal="left" vertical="center" wrapText="1" indent="1"/>
    </xf>
    <xf numFmtId="0" fontId="29" fillId="0" borderId="1" xfId="0" applyFont="1" applyBorder="1" applyAlignment="1">
      <alignment horizontal="center" vertical="center"/>
    </xf>
    <xf numFmtId="3" fontId="0" fillId="0" borderId="0" xfId="0" applyNumberFormat="1"/>
    <xf numFmtId="0" fontId="29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9" fillId="0" borderId="3" xfId="0" applyFont="1" applyBorder="1" applyAlignment="1">
      <alignment horizontal="center" vertical="center" wrapText="1"/>
    </xf>
    <xf numFmtId="0" fontId="35" fillId="0" borderId="0" xfId="0" applyFont="1"/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29" fillId="16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35" fillId="7" borderId="0" xfId="0" applyFont="1" applyFill="1" applyAlignment="1">
      <alignment horizontal="center"/>
    </xf>
    <xf numFmtId="0" fontId="19" fillId="6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/>
    <xf numFmtId="0" fontId="39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34" fillId="0" borderId="0" xfId="0" applyFont="1" applyFill="1"/>
    <xf numFmtId="0" fontId="21" fillId="18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9" fillId="15" borderId="4" xfId="0" applyFont="1" applyFill="1" applyBorder="1" applyAlignment="1">
      <alignment horizontal="center" vertical="center" wrapText="1"/>
    </xf>
    <xf numFmtId="0" fontId="29" fillId="16" borderId="4" xfId="0" applyFont="1" applyFill="1" applyBorder="1" applyAlignment="1">
      <alignment horizontal="center" vertical="center" wrapText="1"/>
    </xf>
    <xf numFmtId="0" fontId="29" fillId="15" borderId="16" xfId="0" applyFont="1" applyFill="1" applyBorder="1" applyAlignment="1">
      <alignment horizontal="center" vertical="center" wrapText="1"/>
    </xf>
    <xf numFmtId="0" fontId="29" fillId="16" borderId="1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/>
    </xf>
    <xf numFmtId="0" fontId="29" fillId="13" borderId="29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 wrapText="1"/>
    </xf>
    <xf numFmtId="0" fontId="29" fillId="13" borderId="25" xfId="0" applyFont="1" applyFill="1" applyBorder="1" applyAlignment="1">
      <alignment horizontal="center" vertical="center"/>
    </xf>
    <xf numFmtId="0" fontId="29" fillId="13" borderId="30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wrapText="1"/>
    </xf>
    <xf numFmtId="0" fontId="35" fillId="7" borderId="0" xfId="0" applyFont="1" applyFill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9" fillId="6" borderId="4" xfId="0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36" fillId="7" borderId="0" xfId="0" applyFont="1" applyFill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4" borderId="34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wrapText="1"/>
    </xf>
    <xf numFmtId="0" fontId="11" fillId="14" borderId="5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30" fillId="12" borderId="15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12" borderId="9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9" fillId="12" borderId="11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8" xfId="0" applyFont="1" applyFill="1" applyBorder="1" applyAlignment="1">
      <alignment horizontal="center" vertical="center" wrapText="1"/>
    </xf>
    <xf numFmtId="0" fontId="29" fillId="12" borderId="14" xfId="0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center" vertical="center" wrapText="1"/>
    </xf>
    <xf numFmtId="0" fontId="29" fillId="12" borderId="13" xfId="0" applyFont="1" applyFill="1" applyBorder="1" applyAlignment="1">
      <alignment horizontal="center" vertical="center" wrapText="1"/>
    </xf>
    <xf numFmtId="0" fontId="29" fillId="12" borderId="15" xfId="0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21" fillId="17" borderId="4" xfId="0" applyFont="1" applyFill="1" applyBorder="1" applyAlignment="1">
      <alignment horizontal="center" vertical="center" wrapText="1"/>
    </xf>
    <xf numFmtId="0" fontId="43" fillId="18" borderId="6" xfId="0" applyFont="1" applyFill="1" applyBorder="1" applyAlignment="1">
      <alignment horizontal="center" vertical="center" wrapText="1"/>
    </xf>
    <xf numFmtId="0" fontId="1" fillId="18" borderId="7" xfId="0" applyFont="1" applyFill="1" applyBorder="1"/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roundedCorners val="1"/>
  <c:chart>
    <c:plotArea>
      <c:layout>
        <c:manualLayout>
          <c:layoutTarget val="inner"/>
          <c:xMode val="edge"/>
          <c:yMode val="edge"/>
          <c:x val="9.2201060337543272E-2"/>
          <c:y val="3.9933239114341476E-2"/>
          <c:w val="0.87751653250047756"/>
          <c:h val="0.79822506561679785"/>
        </c:manualLayout>
      </c:layout>
      <c:lineChart>
        <c:grouping val="standard"/>
        <c:ser>
          <c:idx val="0"/>
          <c:order val="0"/>
          <c:tx>
            <c:strRef>
              <c:f>STOPA_BEZROB!$A$6</c:f>
              <c:strCache>
                <c:ptCount val="1"/>
                <c:pt idx="0">
                  <c:v>POLSKA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Arial Black" pitchFamily="34" charset="0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STOPA_BEZROB!$B$6:$N$6</c:f>
              <c:numCache>
                <c:formatCode>General</c:formatCode>
                <c:ptCount val="13"/>
                <c:pt idx="0">
                  <c:v>11.5</c:v>
                </c:pt>
                <c:pt idx="1">
                  <c:v>11.9</c:v>
                </c:pt>
                <c:pt idx="2">
                  <c:v>11.9</c:v>
                </c:pt>
                <c:pt idx="3">
                  <c:v>11.5</c:v>
                </c:pt>
                <c:pt idx="4">
                  <c:v>11.1</c:v>
                </c:pt>
                <c:pt idx="5">
                  <c:v>10.7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</c:v>
                </c:pt>
                <c:pt idx="12">
                  <c:v>9.8000000000000007</c:v>
                </c:pt>
              </c:numCache>
            </c:numRef>
          </c:val>
        </c:ser>
        <c:ser>
          <c:idx val="1"/>
          <c:order val="1"/>
          <c:tx>
            <c:strRef>
              <c:f>STOPA_BEZROB!$A$7</c:f>
              <c:strCache>
                <c:ptCount val="1"/>
                <c:pt idx="0">
                  <c:v>WOJ. MAŁOPOLSKIE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7094017094017103E-2"/>
                </c:manualLayout>
              </c:layout>
              <c:dLblPos val="b"/>
              <c:showVal val="1"/>
            </c:dLbl>
            <c:dLbl>
              <c:idx val="2"/>
              <c:layout>
                <c:manualLayout>
                  <c:x val="0"/>
                  <c:y val="2.0512820512820516E-2"/>
                </c:manualLayout>
              </c:layout>
              <c:dLblPos val="b"/>
              <c:showVal val="1"/>
            </c:dLbl>
            <c:txPr>
              <a:bodyPr/>
              <a:lstStyle/>
              <a:p>
                <a:pPr>
                  <a:defRPr>
                    <a:latin typeface="Arial Black" pitchFamily="34" charset="0"/>
                  </a:defRPr>
                </a:pPr>
                <a:endParaRPr lang="pl-PL"/>
              </a:p>
            </c:txPr>
            <c:dLblPos val="b"/>
            <c:showVal val="1"/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STOPA_BEZROB!$B$7:$N$7</c:f>
              <c:numCache>
                <c:formatCode>General</c:formatCode>
                <c:ptCount val="13"/>
                <c:pt idx="0">
                  <c:v>9.9</c:v>
                </c:pt>
                <c:pt idx="1">
                  <c:v>10.1</c:v>
                </c:pt>
                <c:pt idx="2">
                  <c:v>10.1</c:v>
                </c:pt>
                <c:pt idx="3">
                  <c:v>9.9</c:v>
                </c:pt>
                <c:pt idx="4">
                  <c:v>9.4</c:v>
                </c:pt>
                <c:pt idx="5">
                  <c:v>9</c:v>
                </c:pt>
                <c:pt idx="6">
                  <c:v>8.6</c:v>
                </c:pt>
                <c:pt idx="7">
                  <c:v>8.4</c:v>
                </c:pt>
                <c:pt idx="8">
                  <c:v>8.3000000000000007</c:v>
                </c:pt>
                <c:pt idx="9">
                  <c:v>8.3000000000000007</c:v>
                </c:pt>
                <c:pt idx="10">
                  <c:v>8.1999999999999993</c:v>
                </c:pt>
                <c:pt idx="11">
                  <c:v>8.1999999999999993</c:v>
                </c:pt>
                <c:pt idx="12">
                  <c:v>8.4</c:v>
                </c:pt>
              </c:numCache>
            </c:numRef>
          </c:val>
        </c:ser>
        <c:ser>
          <c:idx val="2"/>
          <c:order val="2"/>
          <c:tx>
            <c:strRef>
              <c:f>STOPA_BEZROB!$A$8</c:f>
              <c:strCache>
                <c:ptCount val="1"/>
                <c:pt idx="0">
                  <c:v>POWIAT WADOWICKI</c:v>
                </c:pt>
              </c:strCache>
            </c:strRef>
          </c:tx>
          <c:dLbls>
            <c:dLbl>
              <c:idx val="0"/>
              <c:layout>
                <c:manualLayout>
                  <c:x val="-5.5865921787709534E-3"/>
                  <c:y val="3.4188034188034191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1.8621973929236525E-3"/>
                  <c:y val="1.7094017094017103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0"/>
                  <c:y val="1.7094017094017103E-2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>
                    <a:latin typeface="Arial Black" pitchFamily="34" charset="0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STOPA_BEZROB!$B$8:$N$8</c:f>
              <c:numCache>
                <c:formatCode>General</c:formatCode>
                <c:ptCount val="13"/>
                <c:pt idx="0">
                  <c:v>11.2</c:v>
                </c:pt>
                <c:pt idx="1">
                  <c:v>11.4</c:v>
                </c:pt>
                <c:pt idx="2">
                  <c:v>11.5</c:v>
                </c:pt>
                <c:pt idx="3">
                  <c:v>11.3</c:v>
                </c:pt>
                <c:pt idx="4">
                  <c:v>10.7</c:v>
                </c:pt>
                <c:pt idx="5">
                  <c:v>10</c:v>
                </c:pt>
                <c:pt idx="6">
                  <c:v>9.5</c:v>
                </c:pt>
                <c:pt idx="7">
                  <c:v>9.1999999999999993</c:v>
                </c:pt>
                <c:pt idx="8">
                  <c:v>8.9</c:v>
                </c:pt>
                <c:pt idx="9">
                  <c:v>8.8000000000000007</c:v>
                </c:pt>
                <c:pt idx="10">
                  <c:v>8.6</c:v>
                </c:pt>
                <c:pt idx="11">
                  <c:v>8.6999999999999993</c:v>
                </c:pt>
                <c:pt idx="12">
                  <c:v>8.8000000000000007</c:v>
                </c:pt>
              </c:numCache>
            </c:numRef>
          </c:val>
        </c:ser>
        <c:dLbls>
          <c:showVal val="1"/>
        </c:dLbls>
        <c:marker val="1"/>
        <c:axId val="92048384"/>
        <c:axId val="92074752"/>
      </c:lineChart>
      <c:catAx>
        <c:axId val="9204838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92074752"/>
        <c:crosses val="autoZero"/>
        <c:auto val="1"/>
        <c:lblAlgn val="ctr"/>
        <c:lblOffset val="100"/>
      </c:catAx>
      <c:valAx>
        <c:axId val="92074752"/>
        <c:scaling>
          <c:orientation val="minMax"/>
          <c:min val="6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92048384"/>
        <c:crosses val="autoZero"/>
        <c:crossBetween val="between"/>
        <c:majorUnit val="0.5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373065674482997"/>
          <c:y val="3.8036207012584991E-2"/>
          <c:w val="0.21547486033519578"/>
          <c:h val="0.19942984050070683"/>
        </c:manualLayout>
      </c:layout>
      <c:txPr>
        <a:bodyPr/>
        <a:lstStyle/>
        <a:p>
          <a:pPr>
            <a:defRPr sz="900">
              <a:latin typeface="+mj-lt"/>
            </a:defRPr>
          </a:pPr>
          <a:endParaRPr lang="pl-PL"/>
        </a:p>
      </c:txPr>
    </c:legend>
    <c:plotVisOnly val="1"/>
    <c:dispBlanksAs val="gap"/>
  </c:chart>
  <c:spPr>
    <a:solidFill>
      <a:srgbClr val="FFFFCC"/>
    </a:solidFill>
    <a:ln cap="rnd"/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roundedCorners val="1"/>
  <c:style val="26"/>
  <c:chart>
    <c:plotArea>
      <c:layout>
        <c:manualLayout>
          <c:layoutTarget val="inner"/>
          <c:xMode val="edge"/>
          <c:yMode val="edge"/>
          <c:x val="6.0623500246580163E-2"/>
          <c:y val="5.1400554097404488E-2"/>
          <c:w val="0.921268845177454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'Liczba bezrob'!$B$5</c:f>
              <c:strCache>
                <c:ptCount val="1"/>
                <c:pt idx="0">
                  <c:v>2014 ROK</c:v>
                </c:pt>
              </c:strCache>
            </c:strRef>
          </c:tx>
          <c:spPr>
            <a:solidFill>
              <a:srgbClr val="92D050"/>
            </a:solidFill>
          </c:spPr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050">
                    <a:latin typeface="+mj-lt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'Liczba bezrob'!$C$4:$N$4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'Liczba bezrob'!$C$5:$N$5</c:f>
              <c:numCache>
                <c:formatCode>General</c:formatCode>
                <c:ptCount val="12"/>
                <c:pt idx="0">
                  <c:v>8160</c:v>
                </c:pt>
                <c:pt idx="1">
                  <c:v>7946</c:v>
                </c:pt>
                <c:pt idx="2">
                  <c:v>7616</c:v>
                </c:pt>
                <c:pt idx="3">
                  <c:v>7124</c:v>
                </c:pt>
                <c:pt idx="4">
                  <c:v>6740</c:v>
                </c:pt>
                <c:pt idx="5">
                  <c:v>6576</c:v>
                </c:pt>
                <c:pt idx="6">
                  <c:v>6575</c:v>
                </c:pt>
                <c:pt idx="7">
                  <c:v>6486</c:v>
                </c:pt>
                <c:pt idx="8">
                  <c:v>6348</c:v>
                </c:pt>
                <c:pt idx="9">
                  <c:v>6186</c:v>
                </c:pt>
                <c:pt idx="10">
                  <c:v>6288</c:v>
                </c:pt>
                <c:pt idx="11">
                  <c:v>6429</c:v>
                </c:pt>
              </c:numCache>
            </c:numRef>
          </c:val>
        </c:ser>
        <c:ser>
          <c:idx val="1"/>
          <c:order val="1"/>
          <c:tx>
            <c:strRef>
              <c:f>'Liczba bezrob'!$B$6</c:f>
              <c:strCache>
                <c:ptCount val="1"/>
                <c:pt idx="0">
                  <c:v>2015 ROK</c:v>
                </c:pt>
              </c:strCache>
            </c:strRef>
          </c:tx>
          <c:spPr>
            <a:solidFill>
              <a:srgbClr val="00B0F0"/>
            </a:solidFill>
          </c:spP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>
                    <a:latin typeface="+mj-lt"/>
                  </a:defRPr>
                </a:pPr>
                <a:endParaRPr lang="pl-PL"/>
              </a:p>
            </c:txPr>
            <c:dLblPos val="ctr"/>
            <c:showVal val="1"/>
          </c:dLbls>
          <c:cat>
            <c:strRef>
              <c:f>'Liczba bezrob'!$C$4:$N$4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'Liczba bezrob'!$C$6:$N$6</c:f>
              <c:numCache>
                <c:formatCode>General</c:formatCode>
                <c:ptCount val="12"/>
                <c:pt idx="0">
                  <c:v>6676</c:v>
                </c:pt>
                <c:pt idx="1">
                  <c:v>6807</c:v>
                </c:pt>
                <c:pt idx="2">
                  <c:v>6682</c:v>
                </c:pt>
                <c:pt idx="3">
                  <c:v>6327</c:v>
                </c:pt>
                <c:pt idx="4">
                  <c:v>5866</c:v>
                </c:pt>
                <c:pt idx="5">
                  <c:v>5490</c:v>
                </c:pt>
                <c:pt idx="6">
                  <c:v>5308</c:v>
                </c:pt>
                <c:pt idx="7">
                  <c:v>5169</c:v>
                </c:pt>
                <c:pt idx="8">
                  <c:v>5086</c:v>
                </c:pt>
                <c:pt idx="9">
                  <c:v>4973</c:v>
                </c:pt>
                <c:pt idx="10">
                  <c:v>5043</c:v>
                </c:pt>
                <c:pt idx="11">
                  <c:v>5102</c:v>
                </c:pt>
              </c:numCache>
            </c:numRef>
          </c:val>
        </c:ser>
        <c:dLbls>
          <c:showVal val="1"/>
        </c:dLbls>
        <c:axId val="93808512"/>
        <c:axId val="93810048"/>
      </c:barChart>
      <c:catAx>
        <c:axId val="9380851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93810048"/>
        <c:crosses val="autoZero"/>
        <c:auto val="1"/>
        <c:lblAlgn val="ctr"/>
        <c:lblOffset val="100"/>
      </c:catAx>
      <c:valAx>
        <c:axId val="938100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9380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50890925111232"/>
          <c:y val="4.9700250536864714E-2"/>
          <c:w val="0.10532023976195938"/>
          <c:h val="8.7827487473156787E-2"/>
        </c:manualLayout>
      </c:layout>
      <c:txPr>
        <a:bodyPr/>
        <a:lstStyle/>
        <a:p>
          <a:pPr>
            <a:defRPr sz="1000">
              <a:latin typeface="+mj-lt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roundedCorners val="1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'N-O'!$B$27</c:f>
              <c:strCache>
                <c:ptCount val="1"/>
                <c:pt idx="0">
                  <c:v>2014 ROK</c:v>
                </c:pt>
              </c:strCache>
            </c:strRef>
          </c:tx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ctr"/>
            <c:showVal val="1"/>
          </c:dLbls>
          <c:cat>
            <c:strRef>
              <c:f>'N-O'!$C$26:$N$26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'N-O'!$C$27:$N$27</c:f>
              <c:numCache>
                <c:formatCode>General</c:formatCode>
                <c:ptCount val="12"/>
                <c:pt idx="0">
                  <c:v>532</c:v>
                </c:pt>
                <c:pt idx="1">
                  <c:v>846</c:v>
                </c:pt>
                <c:pt idx="2">
                  <c:v>920</c:v>
                </c:pt>
                <c:pt idx="3">
                  <c:v>1004</c:v>
                </c:pt>
                <c:pt idx="4">
                  <c:v>891</c:v>
                </c:pt>
                <c:pt idx="5">
                  <c:v>687</c:v>
                </c:pt>
                <c:pt idx="6">
                  <c:v>678</c:v>
                </c:pt>
                <c:pt idx="7">
                  <c:v>750</c:v>
                </c:pt>
                <c:pt idx="8">
                  <c:v>1016</c:v>
                </c:pt>
                <c:pt idx="9">
                  <c:v>878</c:v>
                </c:pt>
                <c:pt idx="10">
                  <c:v>661</c:v>
                </c:pt>
                <c:pt idx="11">
                  <c:v>559</c:v>
                </c:pt>
              </c:numCache>
            </c:numRef>
          </c:val>
        </c:ser>
        <c:ser>
          <c:idx val="1"/>
          <c:order val="1"/>
          <c:tx>
            <c:strRef>
              <c:f>'N-O'!$B$28</c:f>
              <c:strCache>
                <c:ptCount val="1"/>
                <c:pt idx="0">
                  <c:v>2015 ROK</c:v>
                </c:pt>
              </c:strCache>
            </c:strRef>
          </c:tx>
          <c:dLbls>
            <c:dLbl>
              <c:idx val="1"/>
              <c:layout>
                <c:manualLayout>
                  <c:x val="1.5306122448979605E-2"/>
                  <c:y val="0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9.8400984009840188E-3"/>
                  <c:y val="8.6529006882989271E-2"/>
                </c:manualLayout>
              </c:layout>
              <c:dLblPos val="outEnd"/>
              <c:showVal val="1"/>
            </c:dLbl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'N-O'!$C$26:$N$26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'N-O'!$C$28:$N$28</c:f>
              <c:numCache>
                <c:formatCode>General</c:formatCode>
                <c:ptCount val="12"/>
                <c:pt idx="0">
                  <c:v>526</c:v>
                </c:pt>
                <c:pt idx="1">
                  <c:v>602</c:v>
                </c:pt>
                <c:pt idx="2">
                  <c:v>779</c:v>
                </c:pt>
                <c:pt idx="3">
                  <c:v>895</c:v>
                </c:pt>
                <c:pt idx="4">
                  <c:v>943</c:v>
                </c:pt>
                <c:pt idx="5">
                  <c:v>924</c:v>
                </c:pt>
                <c:pt idx="6">
                  <c:v>782</c:v>
                </c:pt>
                <c:pt idx="7">
                  <c:v>732</c:v>
                </c:pt>
                <c:pt idx="8">
                  <c:v>815</c:v>
                </c:pt>
                <c:pt idx="9">
                  <c:v>808</c:v>
                </c:pt>
                <c:pt idx="10">
                  <c:v>679</c:v>
                </c:pt>
                <c:pt idx="11">
                  <c:v>755</c:v>
                </c:pt>
              </c:numCache>
            </c:numRef>
          </c:val>
        </c:ser>
        <c:dLbls>
          <c:showVal val="1"/>
        </c:dLbls>
        <c:axId val="93901568"/>
        <c:axId val="93903104"/>
      </c:barChart>
      <c:catAx>
        <c:axId val="93901568"/>
        <c:scaling>
          <c:orientation val="minMax"/>
        </c:scaling>
        <c:axPos val="b"/>
        <c:tickLblPos val="nextTo"/>
        <c:crossAx val="93903104"/>
        <c:crosses val="autoZero"/>
        <c:auto val="1"/>
        <c:lblAlgn val="ctr"/>
        <c:lblOffset val="100"/>
      </c:catAx>
      <c:valAx>
        <c:axId val="93903104"/>
        <c:scaling>
          <c:orientation val="minMax"/>
        </c:scaling>
        <c:axPos val="l"/>
        <c:majorGridlines/>
        <c:numFmt formatCode="General" sourceLinked="1"/>
        <c:tickLblPos val="nextTo"/>
        <c:crossAx val="939015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+mj-lt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roundedCorners val="1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'N-O'!$B$6</c:f>
              <c:strCache>
                <c:ptCount val="1"/>
                <c:pt idx="0">
                  <c:v>2014 ROK</c:v>
                </c:pt>
              </c:strCache>
            </c:strRef>
          </c:tx>
          <c:dLbls>
            <c:dLbl>
              <c:idx val="1"/>
              <c:layout>
                <c:manualLayout>
                  <c:x val="-1.1006290670812989E-2"/>
                  <c:y val="0"/>
                </c:manualLayout>
              </c:layout>
              <c:dLblPos val="outEnd"/>
              <c:showVal val="1"/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'N-O'!$C$5:$N$5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'N-O'!$C$6:$N$6</c:f>
              <c:numCache>
                <c:formatCode>General</c:formatCode>
                <c:ptCount val="12"/>
                <c:pt idx="0">
                  <c:v>961</c:v>
                </c:pt>
                <c:pt idx="1">
                  <c:v>632</c:v>
                </c:pt>
                <c:pt idx="2">
                  <c:v>590</c:v>
                </c:pt>
                <c:pt idx="3">
                  <c:v>512</c:v>
                </c:pt>
                <c:pt idx="4">
                  <c:v>507</c:v>
                </c:pt>
                <c:pt idx="5">
                  <c:v>523</c:v>
                </c:pt>
                <c:pt idx="6">
                  <c:v>677</c:v>
                </c:pt>
                <c:pt idx="7">
                  <c:v>661</c:v>
                </c:pt>
                <c:pt idx="8">
                  <c:v>878</c:v>
                </c:pt>
                <c:pt idx="9">
                  <c:v>716</c:v>
                </c:pt>
                <c:pt idx="10">
                  <c:v>763</c:v>
                </c:pt>
                <c:pt idx="11">
                  <c:v>700</c:v>
                </c:pt>
              </c:numCache>
            </c:numRef>
          </c:val>
        </c:ser>
        <c:ser>
          <c:idx val="1"/>
          <c:order val="1"/>
          <c:tx>
            <c:strRef>
              <c:f>'N-O'!$B$7</c:f>
              <c:strCache>
                <c:ptCount val="1"/>
                <c:pt idx="0">
                  <c:v>2015 ROK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ctr"/>
            <c:showVal val="1"/>
          </c:dLbls>
          <c:cat>
            <c:strRef>
              <c:f>'N-O'!$C$5:$N$5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'N-O'!$C$7:$N$7</c:f>
              <c:numCache>
                <c:formatCode>General</c:formatCode>
                <c:ptCount val="12"/>
                <c:pt idx="0">
                  <c:v>873</c:v>
                </c:pt>
                <c:pt idx="1">
                  <c:v>633</c:v>
                </c:pt>
                <c:pt idx="2">
                  <c:v>654</c:v>
                </c:pt>
                <c:pt idx="3">
                  <c:v>540</c:v>
                </c:pt>
                <c:pt idx="4">
                  <c:v>482</c:v>
                </c:pt>
                <c:pt idx="5">
                  <c:v>548</c:v>
                </c:pt>
                <c:pt idx="6">
                  <c:v>600</c:v>
                </c:pt>
                <c:pt idx="7">
                  <c:v>593</c:v>
                </c:pt>
                <c:pt idx="8">
                  <c:v>732</c:v>
                </c:pt>
                <c:pt idx="9">
                  <c:v>695</c:v>
                </c:pt>
                <c:pt idx="10">
                  <c:v>749</c:v>
                </c:pt>
                <c:pt idx="11">
                  <c:v>814</c:v>
                </c:pt>
              </c:numCache>
            </c:numRef>
          </c:val>
        </c:ser>
        <c:dLbls>
          <c:showVal val="1"/>
        </c:dLbls>
        <c:axId val="93473792"/>
        <c:axId val="93487872"/>
      </c:barChart>
      <c:catAx>
        <c:axId val="93473792"/>
        <c:scaling>
          <c:orientation val="minMax"/>
        </c:scaling>
        <c:axPos val="b"/>
        <c:tickLblPos val="nextTo"/>
        <c:crossAx val="93487872"/>
        <c:crosses val="autoZero"/>
        <c:auto val="1"/>
        <c:lblAlgn val="ctr"/>
        <c:lblOffset val="100"/>
      </c:catAx>
      <c:valAx>
        <c:axId val="93487872"/>
        <c:scaling>
          <c:orientation val="minMax"/>
        </c:scaling>
        <c:axPos val="l"/>
        <c:majorGridlines/>
        <c:numFmt formatCode="General" sourceLinked="1"/>
        <c:tickLblPos val="nextTo"/>
        <c:crossAx val="934737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+mj-lt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11</xdr:row>
      <xdr:rowOff>114300</xdr:rowOff>
    </xdr:from>
    <xdr:to>
      <xdr:col>13</xdr:col>
      <xdr:colOff>428625</xdr:colOff>
      <xdr:row>31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12</xdr:row>
      <xdr:rowOff>114300</xdr:rowOff>
    </xdr:from>
    <xdr:to>
      <xdr:col>1</xdr:col>
      <xdr:colOff>161925</xdr:colOff>
      <xdr:row>28</xdr:row>
      <xdr:rowOff>104775</xdr:rowOff>
    </xdr:to>
    <xdr:cxnSp macro="">
      <xdr:nvCxnSpPr>
        <xdr:cNvPr id="4" name="Łącznik prostoliniowy 3"/>
        <xdr:cNvCxnSpPr/>
      </xdr:nvCxnSpPr>
      <xdr:spPr>
        <a:xfrm flipH="1" flipV="1">
          <a:off x="2066925" y="3219450"/>
          <a:ext cx="9525" cy="3038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923924</xdr:colOff>
      <xdr:row>7</xdr:row>
      <xdr:rowOff>161925</xdr:rowOff>
    </xdr:from>
    <xdr:to>
      <xdr:col>12</xdr:col>
      <xdr:colOff>447674</xdr:colOff>
      <xdr:row>7</xdr:row>
      <xdr:rowOff>3514725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30</xdr:row>
      <xdr:rowOff>47625</xdr:rowOff>
    </xdr:from>
    <xdr:to>
      <xdr:col>13</xdr:col>
      <xdr:colOff>9525</xdr:colOff>
      <xdr:row>47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8</xdr:row>
      <xdr:rowOff>233362</xdr:rowOff>
    </xdr:from>
    <xdr:to>
      <xdr:col>13</xdr:col>
      <xdr:colOff>180974</xdr:colOff>
      <xdr:row>21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>
      <selection activeCell="I12" sqref="I12"/>
    </sheetView>
  </sheetViews>
  <sheetFormatPr defaultRowHeight="15"/>
  <cols>
    <col min="1" max="1" width="28.7109375" customWidth="1"/>
    <col min="2" max="2" width="9.5703125" customWidth="1"/>
    <col min="3" max="14" width="8.7109375" customWidth="1"/>
  </cols>
  <sheetData>
    <row r="1" spans="1:14" ht="24" customHeight="1"/>
    <row r="2" spans="1:14" ht="35.25" customHeight="1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0.2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24.75">
      <c r="A4" s="22" t="s">
        <v>40</v>
      </c>
      <c r="B4" s="23">
        <v>2014</v>
      </c>
      <c r="C4" s="129" t="s">
        <v>41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19.5">
      <c r="A5" s="24"/>
      <c r="B5" s="25" t="s">
        <v>11</v>
      </c>
      <c r="C5" s="26" t="s">
        <v>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</row>
    <row r="6" spans="1:14" ht="20.25" customHeight="1">
      <c r="A6" s="27" t="s">
        <v>36</v>
      </c>
      <c r="B6" s="27">
        <v>11.5</v>
      </c>
      <c r="C6" s="10">
        <v>11.9</v>
      </c>
      <c r="D6" s="10">
        <v>11.9</v>
      </c>
      <c r="E6" s="10">
        <v>11.5</v>
      </c>
      <c r="F6" s="10">
        <v>11.1</v>
      </c>
      <c r="G6" s="10">
        <v>10.7</v>
      </c>
      <c r="H6" s="10">
        <v>10.199999999999999</v>
      </c>
      <c r="I6" s="10">
        <v>10</v>
      </c>
      <c r="J6" s="10">
        <v>9.9</v>
      </c>
      <c r="K6" s="10">
        <v>9.6999999999999993</v>
      </c>
      <c r="L6" s="10">
        <v>9.6</v>
      </c>
      <c r="M6" s="10">
        <v>9.6</v>
      </c>
      <c r="N6" s="10">
        <v>9.8000000000000007</v>
      </c>
    </row>
    <row r="7" spans="1:14" ht="20.25" customHeight="1">
      <c r="A7" s="27" t="s">
        <v>37</v>
      </c>
      <c r="B7" s="27">
        <v>9.9</v>
      </c>
      <c r="C7" s="10">
        <v>10.1</v>
      </c>
      <c r="D7" s="10">
        <v>10.1</v>
      </c>
      <c r="E7" s="10">
        <v>9.9</v>
      </c>
      <c r="F7" s="10">
        <v>9.4</v>
      </c>
      <c r="G7" s="10">
        <v>9</v>
      </c>
      <c r="H7" s="10">
        <v>8.6</v>
      </c>
      <c r="I7" s="10">
        <v>8.4</v>
      </c>
      <c r="J7" s="10">
        <v>8.3000000000000007</v>
      </c>
      <c r="K7" s="10">
        <v>8.3000000000000007</v>
      </c>
      <c r="L7" s="10">
        <v>8.1999999999999993</v>
      </c>
      <c r="M7" s="10">
        <v>8.1999999999999993</v>
      </c>
      <c r="N7" s="10">
        <v>8.4</v>
      </c>
    </row>
    <row r="8" spans="1:14" ht="20.25" customHeight="1">
      <c r="A8" s="27" t="s">
        <v>38</v>
      </c>
      <c r="B8" s="27">
        <v>11.2</v>
      </c>
      <c r="C8" s="70">
        <v>11.4</v>
      </c>
      <c r="D8" s="10">
        <v>11.5</v>
      </c>
      <c r="E8" s="10">
        <v>11.3</v>
      </c>
      <c r="F8" s="10">
        <v>10.7</v>
      </c>
      <c r="G8" s="10">
        <v>10</v>
      </c>
      <c r="H8" s="10">
        <v>9.5</v>
      </c>
      <c r="I8" s="10">
        <v>9.1999999999999993</v>
      </c>
      <c r="J8" s="10">
        <v>8.9</v>
      </c>
      <c r="K8" s="10">
        <v>8.8000000000000007</v>
      </c>
      <c r="L8" s="10">
        <v>8.6</v>
      </c>
      <c r="M8" s="10">
        <v>8.6999999999999993</v>
      </c>
      <c r="N8" s="10">
        <v>8.8000000000000007</v>
      </c>
    </row>
  </sheetData>
  <sheetProtection password="D83A" sheet="1" formatCells="0" formatColumns="0" formatRows="0" insertColumns="0" insertRows="0" insertHyperlinks="0" deleteColumns="0" deleteRows="0" sort="0" autoFilter="0" pivotTables="0"/>
  <mergeCells count="2">
    <mergeCell ref="C4:N4"/>
    <mergeCell ref="A2:N2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showGridLines="0" view="pageBreakPreview" topLeftCell="A19" zoomScaleSheetLayoutView="100" workbookViewId="0">
      <selection activeCell="F23" sqref="F23"/>
    </sheetView>
  </sheetViews>
  <sheetFormatPr defaultRowHeight="15"/>
  <cols>
    <col min="1" max="1" width="2.85546875" customWidth="1"/>
    <col min="2" max="2" width="33.28515625" customWidth="1"/>
    <col min="3" max="4" width="9.85546875" bestFit="1" customWidth="1"/>
    <col min="5" max="5" width="9.28515625" bestFit="1" customWidth="1"/>
    <col min="6" max="6" width="9.5703125" customWidth="1"/>
    <col min="7" max="14" width="9.28515625" bestFit="1" customWidth="1"/>
  </cols>
  <sheetData>
    <row r="1" spans="2:14" ht="33.75" customHeight="1">
      <c r="B1" s="134" t="s">
        <v>129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ht="14.25" customHeight="1">
      <c r="B2" s="6"/>
      <c r="C2" s="53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23.25" customHeight="1">
      <c r="B3" s="135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2:14" ht="23.25" customHeight="1">
      <c r="B4" s="57" t="s">
        <v>72</v>
      </c>
      <c r="C4" s="58" t="s">
        <v>0</v>
      </c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58" t="s">
        <v>6</v>
      </c>
      <c r="J4" s="58" t="s">
        <v>7</v>
      </c>
      <c r="K4" s="58" t="s">
        <v>8</v>
      </c>
      <c r="L4" s="58" t="s">
        <v>9</v>
      </c>
      <c r="M4" s="58" t="s">
        <v>10</v>
      </c>
      <c r="N4" s="58" t="s">
        <v>11</v>
      </c>
    </row>
    <row r="5" spans="2:14" ht="24.75">
      <c r="B5" s="12" t="s">
        <v>146</v>
      </c>
      <c r="C5" s="19">
        <v>8160</v>
      </c>
      <c r="D5" s="19">
        <v>7946</v>
      </c>
      <c r="E5" s="19">
        <v>7616</v>
      </c>
      <c r="F5" s="19">
        <v>7124</v>
      </c>
      <c r="G5" s="19">
        <v>6740</v>
      </c>
      <c r="H5" s="19">
        <v>6576</v>
      </c>
      <c r="I5" s="19">
        <v>6575</v>
      </c>
      <c r="J5" s="19">
        <v>6486</v>
      </c>
      <c r="K5" s="19">
        <v>6348</v>
      </c>
      <c r="L5" s="19">
        <v>6186</v>
      </c>
      <c r="M5" s="19">
        <v>6288</v>
      </c>
      <c r="N5" s="19">
        <v>6429</v>
      </c>
    </row>
    <row r="6" spans="2:14" ht="24.75">
      <c r="B6" s="12" t="s">
        <v>41</v>
      </c>
      <c r="C6" s="19">
        <v>6676</v>
      </c>
      <c r="D6" s="19">
        <v>6807</v>
      </c>
      <c r="E6" s="19">
        <v>6682</v>
      </c>
      <c r="F6" s="19">
        <v>6327</v>
      </c>
      <c r="G6" s="19">
        <v>5866</v>
      </c>
      <c r="H6" s="19">
        <v>5490</v>
      </c>
      <c r="I6" s="19">
        <v>5308</v>
      </c>
      <c r="J6" s="19">
        <v>5169</v>
      </c>
      <c r="K6" s="19">
        <v>5086</v>
      </c>
      <c r="L6" s="19">
        <v>4973</v>
      </c>
      <c r="M6" s="19">
        <v>5043</v>
      </c>
      <c r="N6" s="19">
        <v>5102</v>
      </c>
    </row>
    <row r="7" spans="2:14" ht="19.5">
      <c r="B7" s="20" t="s">
        <v>71</v>
      </c>
      <c r="C7" s="21">
        <f>C6-C5</f>
        <v>-1484</v>
      </c>
      <c r="D7" s="21">
        <f>D6-D5</f>
        <v>-1139</v>
      </c>
      <c r="E7" s="21">
        <f t="shared" ref="E7:N7" si="0">E6-E5</f>
        <v>-934</v>
      </c>
      <c r="F7" s="21">
        <f t="shared" si="0"/>
        <v>-797</v>
      </c>
      <c r="G7" s="21">
        <f t="shared" si="0"/>
        <v>-874</v>
      </c>
      <c r="H7" s="21">
        <f t="shared" si="0"/>
        <v>-1086</v>
      </c>
      <c r="I7" s="21">
        <f t="shared" si="0"/>
        <v>-1267</v>
      </c>
      <c r="J7" s="21">
        <f t="shared" si="0"/>
        <v>-1317</v>
      </c>
      <c r="K7" s="21">
        <f t="shared" si="0"/>
        <v>-1262</v>
      </c>
      <c r="L7" s="21">
        <f t="shared" si="0"/>
        <v>-1213</v>
      </c>
      <c r="M7" s="21">
        <f t="shared" si="0"/>
        <v>-1245</v>
      </c>
      <c r="N7" s="21">
        <f t="shared" si="0"/>
        <v>-1327</v>
      </c>
    </row>
    <row r="8" spans="2:14" ht="330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2:14" ht="14.25" customHeight="1">
      <c r="B9" s="6"/>
      <c r="C9" s="53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21.75" customHeight="1">
      <c r="B10" s="135" t="s">
        <v>130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2:14" ht="21.75" customHeight="1">
      <c r="B11" s="138" t="s">
        <v>72</v>
      </c>
      <c r="C11" s="129" t="s">
        <v>41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2:14" ht="23.25" customHeight="1">
      <c r="B12" s="139"/>
      <c r="C12" s="58" t="s">
        <v>0</v>
      </c>
      <c r="D12" s="58" t="s">
        <v>1</v>
      </c>
      <c r="E12" s="58" t="s">
        <v>2</v>
      </c>
      <c r="F12" s="58" t="s">
        <v>3</v>
      </c>
      <c r="G12" s="58" t="s">
        <v>4</v>
      </c>
      <c r="H12" s="58" t="s">
        <v>5</v>
      </c>
      <c r="I12" s="58" t="s">
        <v>6</v>
      </c>
      <c r="J12" s="58" t="s">
        <v>7</v>
      </c>
      <c r="K12" s="58" t="s">
        <v>8</v>
      </c>
      <c r="L12" s="58" t="s">
        <v>9</v>
      </c>
      <c r="M12" s="58" t="s">
        <v>10</v>
      </c>
      <c r="N12" s="58" t="s">
        <v>11</v>
      </c>
    </row>
    <row r="13" spans="2:14" s="15" customFormat="1" ht="22.5">
      <c r="B13" s="13" t="s">
        <v>58</v>
      </c>
      <c r="C13" s="14">
        <f>C6</f>
        <v>6676</v>
      </c>
      <c r="D13" s="14">
        <f>D6</f>
        <v>6807</v>
      </c>
      <c r="E13" s="14">
        <f>E6</f>
        <v>6682</v>
      </c>
      <c r="F13" s="14">
        <f t="shared" ref="F13:N13" si="1">F6</f>
        <v>6327</v>
      </c>
      <c r="G13" s="14">
        <f t="shared" si="1"/>
        <v>5866</v>
      </c>
      <c r="H13" s="14">
        <f t="shared" si="1"/>
        <v>5490</v>
      </c>
      <c r="I13" s="14">
        <f t="shared" si="1"/>
        <v>5308</v>
      </c>
      <c r="J13" s="14">
        <f t="shared" si="1"/>
        <v>5169</v>
      </c>
      <c r="K13" s="14">
        <f t="shared" si="1"/>
        <v>5086</v>
      </c>
      <c r="L13" s="14">
        <f t="shared" si="1"/>
        <v>4973</v>
      </c>
      <c r="M13" s="14">
        <f t="shared" si="1"/>
        <v>5043</v>
      </c>
      <c r="N13" s="14">
        <f t="shared" si="1"/>
        <v>5102</v>
      </c>
    </row>
    <row r="14" spans="2:14" ht="19.5">
      <c r="B14" s="140" t="s">
        <v>43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2:14" s="1" customFormat="1" ht="19.5" customHeight="1">
      <c r="B15" s="7" t="s">
        <v>44</v>
      </c>
      <c r="C15" s="9">
        <v>3496</v>
      </c>
      <c r="D15" s="9">
        <v>3514</v>
      </c>
      <c r="E15" s="9">
        <v>3511</v>
      </c>
      <c r="F15" s="9">
        <v>3358</v>
      </c>
      <c r="G15" s="9">
        <v>3161</v>
      </c>
      <c r="H15" s="9">
        <v>2989</v>
      </c>
      <c r="I15" s="9">
        <v>2947</v>
      </c>
      <c r="J15" s="9">
        <v>2893</v>
      </c>
      <c r="K15" s="9">
        <v>2832</v>
      </c>
      <c r="L15" s="9">
        <v>2744</v>
      </c>
      <c r="M15" s="9">
        <v>2751</v>
      </c>
      <c r="N15" s="9">
        <v>2742</v>
      </c>
    </row>
    <row r="16" spans="2:14" s="1" customFormat="1" ht="19.5" customHeight="1">
      <c r="B16" s="7" t="s">
        <v>147</v>
      </c>
      <c r="C16" s="9">
        <f>C13-C15</f>
        <v>3180</v>
      </c>
      <c r="D16" s="9">
        <f t="shared" ref="D16:N16" si="2">D13-D15</f>
        <v>3293</v>
      </c>
      <c r="E16" s="9">
        <f t="shared" si="2"/>
        <v>3171</v>
      </c>
      <c r="F16" s="9">
        <f t="shared" si="2"/>
        <v>2969</v>
      </c>
      <c r="G16" s="9">
        <f t="shared" si="2"/>
        <v>2705</v>
      </c>
      <c r="H16" s="9">
        <f t="shared" si="2"/>
        <v>2501</v>
      </c>
      <c r="I16" s="9">
        <f t="shared" si="2"/>
        <v>2361</v>
      </c>
      <c r="J16" s="9">
        <f t="shared" si="2"/>
        <v>2276</v>
      </c>
      <c r="K16" s="9">
        <f t="shared" si="2"/>
        <v>2254</v>
      </c>
      <c r="L16" s="9">
        <f t="shared" si="2"/>
        <v>2229</v>
      </c>
      <c r="M16" s="9">
        <f t="shared" si="2"/>
        <v>2292</v>
      </c>
      <c r="N16" s="9">
        <f t="shared" si="2"/>
        <v>2360</v>
      </c>
    </row>
    <row r="17" spans="2:14" s="1" customFormat="1" ht="19.5" customHeight="1">
      <c r="B17" s="7" t="s">
        <v>45</v>
      </c>
      <c r="C17" s="9">
        <v>978</v>
      </c>
      <c r="D17" s="9">
        <v>997</v>
      </c>
      <c r="E17" s="9">
        <v>1010</v>
      </c>
      <c r="F17" s="9">
        <v>944</v>
      </c>
      <c r="G17" s="9">
        <v>887</v>
      </c>
      <c r="H17" s="9">
        <v>843</v>
      </c>
      <c r="I17" s="9">
        <v>796</v>
      </c>
      <c r="J17" s="9">
        <v>747</v>
      </c>
      <c r="K17" s="9">
        <v>708</v>
      </c>
      <c r="L17" s="9">
        <v>691</v>
      </c>
      <c r="M17" s="9">
        <v>693</v>
      </c>
      <c r="N17" s="9">
        <v>717</v>
      </c>
    </row>
    <row r="18" spans="2:14" s="1" customFormat="1" ht="19.5" customHeight="1">
      <c r="B18" s="7" t="s">
        <v>46</v>
      </c>
      <c r="C18" s="9">
        <v>4604</v>
      </c>
      <c r="D18" s="9">
        <v>4610</v>
      </c>
      <c r="E18" s="9">
        <v>4509</v>
      </c>
      <c r="F18" s="9">
        <v>4242</v>
      </c>
      <c r="G18" s="9">
        <v>3924</v>
      </c>
      <c r="H18" s="9">
        <v>3622</v>
      </c>
      <c r="I18" s="9">
        <v>3509</v>
      </c>
      <c r="J18" s="9">
        <v>3406</v>
      </c>
      <c r="K18" s="9">
        <v>3364</v>
      </c>
      <c r="L18" s="9">
        <v>3299</v>
      </c>
      <c r="M18" s="9">
        <v>3348</v>
      </c>
      <c r="N18" s="9">
        <v>3386</v>
      </c>
    </row>
    <row r="19" spans="2:14" ht="56.25">
      <c r="B19" s="8" t="s">
        <v>47</v>
      </c>
      <c r="C19" s="9">
        <v>428</v>
      </c>
      <c r="D19" s="9">
        <v>428</v>
      </c>
      <c r="E19" s="9">
        <v>404</v>
      </c>
      <c r="F19" s="9">
        <v>198</v>
      </c>
      <c r="G19" s="9">
        <v>198</v>
      </c>
      <c r="H19" s="9">
        <v>147</v>
      </c>
      <c r="I19" s="9">
        <v>155</v>
      </c>
      <c r="J19" s="9">
        <v>180</v>
      </c>
      <c r="K19" s="9">
        <v>299</v>
      </c>
      <c r="L19" s="9">
        <v>331</v>
      </c>
      <c r="M19" s="9">
        <v>313</v>
      </c>
      <c r="N19" s="9">
        <v>292</v>
      </c>
    </row>
    <row r="20" spans="2:14" s="1" customFormat="1" ht="19.5" customHeight="1">
      <c r="B20" s="7" t="s">
        <v>48</v>
      </c>
      <c r="C20" s="9">
        <v>6</v>
      </c>
      <c r="D20" s="9">
        <v>6</v>
      </c>
      <c r="E20" s="9">
        <v>6</v>
      </c>
      <c r="F20" s="9">
        <v>7</v>
      </c>
      <c r="G20" s="9">
        <v>5</v>
      </c>
      <c r="H20" s="9">
        <v>4</v>
      </c>
      <c r="I20" s="9">
        <v>4</v>
      </c>
      <c r="J20" s="9">
        <v>3</v>
      </c>
      <c r="K20" s="9">
        <v>4</v>
      </c>
      <c r="L20" s="9">
        <v>3</v>
      </c>
      <c r="M20" s="9">
        <v>3</v>
      </c>
      <c r="N20" s="9">
        <v>2</v>
      </c>
    </row>
    <row r="21" spans="2:14" s="1" customFormat="1" ht="37.5" customHeight="1">
      <c r="B21" s="7" t="s">
        <v>49</v>
      </c>
      <c r="C21" s="9">
        <v>1851</v>
      </c>
      <c r="D21" s="9">
        <v>1870</v>
      </c>
      <c r="E21" s="9">
        <v>1870</v>
      </c>
      <c r="F21" s="9">
        <v>1800</v>
      </c>
      <c r="G21" s="9">
        <v>1680</v>
      </c>
      <c r="H21" s="9">
        <v>1586</v>
      </c>
      <c r="I21" s="9">
        <v>1526</v>
      </c>
      <c r="J21" s="9">
        <v>1499</v>
      </c>
      <c r="K21" s="9">
        <v>1512</v>
      </c>
      <c r="L21" s="9">
        <v>1465</v>
      </c>
      <c r="M21" s="9">
        <v>1468</v>
      </c>
      <c r="N21" s="9">
        <v>1469</v>
      </c>
    </row>
    <row r="22" spans="2:14" s="1" customFormat="1" ht="37.5" customHeight="1">
      <c r="B22" s="7" t="s">
        <v>50</v>
      </c>
      <c r="C22" s="9">
        <v>1475</v>
      </c>
      <c r="D22" s="9">
        <v>1468</v>
      </c>
      <c r="E22" s="9">
        <v>1412</v>
      </c>
      <c r="F22" s="9">
        <v>1339</v>
      </c>
      <c r="G22" s="9">
        <v>1210</v>
      </c>
      <c r="H22" s="9">
        <v>1090</v>
      </c>
      <c r="I22" s="9">
        <v>1025</v>
      </c>
      <c r="J22" s="9">
        <v>1007</v>
      </c>
      <c r="K22" s="9">
        <v>1058</v>
      </c>
      <c r="L22" s="9">
        <v>1020</v>
      </c>
      <c r="M22" s="9">
        <v>1004</v>
      </c>
      <c r="N22" s="9">
        <v>976</v>
      </c>
    </row>
    <row r="23" spans="2:14" ht="56.25">
      <c r="B23" s="7" t="s">
        <v>51</v>
      </c>
      <c r="C23" s="9">
        <v>614</v>
      </c>
      <c r="D23" s="9">
        <v>630</v>
      </c>
      <c r="E23" s="9">
        <v>625</v>
      </c>
      <c r="F23" s="9">
        <v>618</v>
      </c>
      <c r="G23" s="9">
        <v>596</v>
      </c>
      <c r="H23" s="9">
        <v>586</v>
      </c>
      <c r="I23" s="9">
        <v>572</v>
      </c>
      <c r="J23" s="9">
        <v>572</v>
      </c>
      <c r="K23" s="9">
        <v>567</v>
      </c>
      <c r="L23" s="9">
        <v>549</v>
      </c>
      <c r="M23" s="9">
        <v>540</v>
      </c>
      <c r="N23" s="9">
        <v>533</v>
      </c>
    </row>
    <row r="24" spans="2:14" ht="22.5">
      <c r="B24" s="133" t="s">
        <v>52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2:14" ht="19.5" customHeight="1">
      <c r="B25" s="9" t="s">
        <v>53</v>
      </c>
      <c r="C25" s="10">
        <v>2416</v>
      </c>
      <c r="D25" s="10">
        <v>2387</v>
      </c>
      <c r="E25" s="10">
        <v>2282</v>
      </c>
      <c r="F25" s="10">
        <v>2134</v>
      </c>
      <c r="G25" s="10">
        <v>1896</v>
      </c>
      <c r="H25" s="10">
        <v>1706</v>
      </c>
      <c r="I25" s="10">
        <v>1628</v>
      </c>
      <c r="J25" s="10">
        <v>1572</v>
      </c>
      <c r="K25" s="10">
        <v>1623</v>
      </c>
      <c r="L25" s="10">
        <v>1616</v>
      </c>
      <c r="M25" s="10">
        <v>1621</v>
      </c>
      <c r="N25" s="10">
        <v>1618</v>
      </c>
    </row>
    <row r="26" spans="2:14" ht="19.5" customHeight="1">
      <c r="B26" s="16" t="s">
        <v>54</v>
      </c>
      <c r="C26" s="17">
        <v>1417</v>
      </c>
      <c r="D26" s="17">
        <v>1403</v>
      </c>
      <c r="E26" s="17">
        <v>1358</v>
      </c>
      <c r="F26" s="17">
        <v>1250</v>
      </c>
      <c r="G26" s="17">
        <v>1084</v>
      </c>
      <c r="H26" s="17">
        <v>965</v>
      </c>
      <c r="I26" s="17">
        <v>905</v>
      </c>
      <c r="J26" s="17">
        <v>864</v>
      </c>
      <c r="K26" s="17">
        <v>933</v>
      </c>
      <c r="L26" s="17">
        <v>949</v>
      </c>
      <c r="M26" s="17">
        <v>939</v>
      </c>
      <c r="N26" s="17">
        <v>897</v>
      </c>
    </row>
    <row r="27" spans="2:14" ht="19.5" customHeight="1">
      <c r="B27" s="9" t="s">
        <v>55</v>
      </c>
      <c r="C27" s="10">
        <v>3500</v>
      </c>
      <c r="D27" s="10">
        <v>3503</v>
      </c>
      <c r="E27" s="18">
        <v>3456</v>
      </c>
      <c r="F27" s="18">
        <v>3324</v>
      </c>
      <c r="G27" s="18">
        <v>3143</v>
      </c>
      <c r="H27" s="18">
        <v>3009</v>
      </c>
      <c r="I27" s="18">
        <v>2879</v>
      </c>
      <c r="J27" s="18">
        <v>2796</v>
      </c>
      <c r="K27" s="18">
        <v>2722</v>
      </c>
      <c r="L27" s="18">
        <v>2614</v>
      </c>
      <c r="M27" s="18">
        <v>2658</v>
      </c>
      <c r="N27" s="18">
        <v>2681</v>
      </c>
    </row>
    <row r="28" spans="2:14" ht="19.5" customHeight="1">
      <c r="B28" s="9" t="s">
        <v>56</v>
      </c>
      <c r="C28" s="10">
        <v>1651</v>
      </c>
      <c r="D28" s="10">
        <v>1672</v>
      </c>
      <c r="E28" s="10">
        <v>1658</v>
      </c>
      <c r="F28" s="10">
        <v>1602</v>
      </c>
      <c r="G28" s="10">
        <v>1523</v>
      </c>
      <c r="H28" s="10">
        <v>1467</v>
      </c>
      <c r="I28" s="10">
        <v>1418</v>
      </c>
      <c r="J28" s="10">
        <v>1396</v>
      </c>
      <c r="K28" s="10">
        <v>1357</v>
      </c>
      <c r="L28" s="10">
        <v>1328</v>
      </c>
      <c r="M28" s="10">
        <v>1352</v>
      </c>
      <c r="N28" s="10">
        <v>1370</v>
      </c>
    </row>
    <row r="29" spans="2:14" ht="45" customHeight="1">
      <c r="B29" s="9" t="s">
        <v>60</v>
      </c>
      <c r="C29" s="10">
        <v>926</v>
      </c>
      <c r="D29" s="10">
        <v>927</v>
      </c>
      <c r="E29" s="10">
        <v>915</v>
      </c>
      <c r="F29" s="10">
        <v>890</v>
      </c>
      <c r="G29" s="10">
        <v>864</v>
      </c>
      <c r="H29" s="10">
        <v>822</v>
      </c>
      <c r="I29" s="10">
        <v>804</v>
      </c>
      <c r="J29" s="10">
        <v>789</v>
      </c>
      <c r="K29" s="10">
        <v>773</v>
      </c>
      <c r="L29" s="10">
        <v>749</v>
      </c>
      <c r="M29" s="10">
        <v>751</v>
      </c>
      <c r="N29" s="10">
        <v>745</v>
      </c>
    </row>
    <row r="30" spans="2:14" ht="62.25" customHeight="1">
      <c r="B30" s="9" t="s">
        <v>59</v>
      </c>
      <c r="C30" s="10">
        <v>2</v>
      </c>
      <c r="D30" s="10">
        <v>2</v>
      </c>
      <c r="E30" s="10">
        <v>2</v>
      </c>
      <c r="F30" s="10">
        <v>3</v>
      </c>
      <c r="G30" s="10">
        <v>3</v>
      </c>
      <c r="H30" s="10">
        <v>3</v>
      </c>
      <c r="I30" s="10">
        <v>3</v>
      </c>
      <c r="J30" s="10">
        <v>2</v>
      </c>
      <c r="K30" s="10">
        <v>2</v>
      </c>
      <c r="L30" s="10">
        <v>1</v>
      </c>
      <c r="M30" s="10">
        <v>1</v>
      </c>
      <c r="N30" s="10">
        <v>1</v>
      </c>
    </row>
    <row r="31" spans="2:14" ht="19.5" customHeight="1">
      <c r="B31" s="9" t="s">
        <v>57</v>
      </c>
      <c r="C31" s="10">
        <v>425</v>
      </c>
      <c r="D31" s="10">
        <v>434</v>
      </c>
      <c r="E31" s="10">
        <v>428</v>
      </c>
      <c r="F31" s="10">
        <v>418</v>
      </c>
      <c r="G31" s="10">
        <v>406</v>
      </c>
      <c r="H31" s="10">
        <v>406</v>
      </c>
      <c r="I31" s="10">
        <v>387</v>
      </c>
      <c r="J31" s="10">
        <v>367</v>
      </c>
      <c r="K31" s="10">
        <v>346</v>
      </c>
      <c r="L31" s="10">
        <v>339</v>
      </c>
      <c r="M31" s="10">
        <v>345</v>
      </c>
      <c r="N31" s="10">
        <v>342</v>
      </c>
    </row>
  </sheetData>
  <sheetProtection password="D83A" sheet="1" formatCells="0" formatColumns="0" formatRows="0" insertColumns="0" insertRows="0" insertHyperlinks="0" deleteColumns="0" deleteRows="0" sort="0" autoFilter="0" pivotTables="0"/>
  <mergeCells count="7">
    <mergeCell ref="B24:N24"/>
    <mergeCell ref="B1:N1"/>
    <mergeCell ref="B3:N3"/>
    <mergeCell ref="B10:N10"/>
    <mergeCell ref="B11:B12"/>
    <mergeCell ref="C11:N11"/>
    <mergeCell ref="B14:N14"/>
  </mergeCells>
  <pageMargins left="0.25" right="0.25" top="0.75" bottom="0.75" header="0.3" footer="0.3"/>
  <pageSetup paperSize="9" scale="76" orientation="landscape" horizontalDpi="4294967294" r:id="rId1"/>
  <rowBreaks count="1" manualBreakCount="1">
    <brk id="8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0"/>
  <sheetViews>
    <sheetView showGridLines="0" view="pageBreakPreview" zoomScaleSheetLayoutView="100" workbookViewId="0">
      <selection activeCell="F12" sqref="F12"/>
    </sheetView>
  </sheetViews>
  <sheetFormatPr defaultRowHeight="15"/>
  <cols>
    <col min="1" max="1" width="4" customWidth="1"/>
    <col min="2" max="2" width="30.28515625" customWidth="1"/>
    <col min="15" max="15" width="11.28515625" bestFit="1" customWidth="1"/>
  </cols>
  <sheetData>
    <row r="2" spans="2:15" ht="24.75">
      <c r="B2" s="156" t="s">
        <v>128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64"/>
    </row>
    <row r="4" spans="2:15" ht="24.75">
      <c r="B4" s="151" t="s">
        <v>131</v>
      </c>
      <c r="C4" s="148" t="s">
        <v>41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143" t="s">
        <v>134</v>
      </c>
    </row>
    <row r="5" spans="2:15" ht="22.5">
      <c r="B5" s="152"/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100" t="s">
        <v>11</v>
      </c>
      <c r="O5" s="144"/>
    </row>
    <row r="6" spans="2:15" ht="21" customHeight="1">
      <c r="B6" s="28"/>
      <c r="C6" s="153" t="s">
        <v>12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65"/>
    </row>
    <row r="7" spans="2:15" ht="22.5">
      <c r="B7" s="29" t="s">
        <v>13</v>
      </c>
      <c r="C7" s="19">
        <v>873</v>
      </c>
      <c r="D7" s="19">
        <v>633</v>
      </c>
      <c r="E7" s="19">
        <v>654</v>
      </c>
      <c r="F7" s="19">
        <v>540</v>
      </c>
      <c r="G7" s="19">
        <v>482</v>
      </c>
      <c r="H7" s="19">
        <v>548</v>
      </c>
      <c r="I7" s="19">
        <v>600</v>
      </c>
      <c r="J7" s="19">
        <v>593</v>
      </c>
      <c r="K7" s="19">
        <v>732</v>
      </c>
      <c r="L7" s="19">
        <v>695</v>
      </c>
      <c r="M7" s="19">
        <v>749</v>
      </c>
      <c r="N7" s="101">
        <v>814</v>
      </c>
      <c r="O7" s="96">
        <f>SUM(C7:N7)</f>
        <v>7913</v>
      </c>
    </row>
    <row r="8" spans="2:15" ht="19.5">
      <c r="B8" s="157" t="s">
        <v>14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63"/>
    </row>
    <row r="9" spans="2:15" ht="24.95" customHeight="1">
      <c r="B9" s="59" t="s">
        <v>15</v>
      </c>
      <c r="C9" s="60">
        <v>778</v>
      </c>
      <c r="D9" s="60">
        <v>562</v>
      </c>
      <c r="E9" s="60">
        <v>561</v>
      </c>
      <c r="F9" s="60">
        <v>468</v>
      </c>
      <c r="G9" s="60">
        <v>407</v>
      </c>
      <c r="H9" s="60">
        <v>450</v>
      </c>
      <c r="I9" s="60">
        <v>513</v>
      </c>
      <c r="J9" s="60">
        <v>486</v>
      </c>
      <c r="K9" s="60">
        <v>553</v>
      </c>
      <c r="L9" s="60">
        <v>579</v>
      </c>
      <c r="M9" s="60">
        <v>641</v>
      </c>
      <c r="N9" s="111">
        <v>637</v>
      </c>
      <c r="O9" s="109">
        <f>SUM(C9:N9)</f>
        <v>6635</v>
      </c>
    </row>
    <row r="10" spans="2:15" ht="24.95" customHeight="1">
      <c r="B10" s="61" t="s">
        <v>16</v>
      </c>
      <c r="C10" s="62">
        <v>95</v>
      </c>
      <c r="D10" s="62">
        <v>71</v>
      </c>
      <c r="E10" s="62">
        <v>93</v>
      </c>
      <c r="F10" s="62">
        <v>72</v>
      </c>
      <c r="G10" s="62">
        <v>75</v>
      </c>
      <c r="H10" s="62">
        <v>98</v>
      </c>
      <c r="I10" s="62">
        <v>87</v>
      </c>
      <c r="J10" s="62">
        <v>107</v>
      </c>
      <c r="K10" s="62">
        <v>179</v>
      </c>
      <c r="L10" s="62">
        <v>116</v>
      </c>
      <c r="M10" s="62">
        <v>108</v>
      </c>
      <c r="N10" s="112">
        <v>177</v>
      </c>
      <c r="O10" s="110">
        <f>SUM(C10:N10)</f>
        <v>1278</v>
      </c>
    </row>
    <row r="11" spans="2:15" s="73" customFormat="1" ht="13.5" hidden="1" customHeight="1">
      <c r="B11" s="74"/>
      <c r="C11" s="75">
        <f>C7-C9-C10</f>
        <v>0</v>
      </c>
      <c r="D11" s="75">
        <f t="shared" ref="D11:N11" si="0">D7-D9-D10</f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  <c r="J11" s="75">
        <f t="shared" si="0"/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8"/>
    </row>
    <row r="12" spans="2:15" ht="36" customHeigh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9"/>
    </row>
    <row r="13" spans="2:15" ht="24.75">
      <c r="B13" s="151" t="s">
        <v>132</v>
      </c>
      <c r="C13" s="148" t="s">
        <v>41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143" t="s">
        <v>134</v>
      </c>
    </row>
    <row r="14" spans="2:15" ht="22.5">
      <c r="B14" s="152"/>
      <c r="C14" s="37" t="s">
        <v>0</v>
      </c>
      <c r="D14" s="37" t="s">
        <v>1</v>
      </c>
      <c r="E14" s="37" t="s">
        <v>2</v>
      </c>
      <c r="F14" s="37" t="s">
        <v>3</v>
      </c>
      <c r="G14" s="37" t="s">
        <v>4</v>
      </c>
      <c r="H14" s="37" t="s">
        <v>5</v>
      </c>
      <c r="I14" s="37" t="s">
        <v>6</v>
      </c>
      <c r="J14" s="37" t="s">
        <v>7</v>
      </c>
      <c r="K14" s="37" t="s">
        <v>8</v>
      </c>
      <c r="L14" s="37" t="s">
        <v>9</v>
      </c>
      <c r="M14" s="37" t="s">
        <v>10</v>
      </c>
      <c r="N14" s="100" t="s">
        <v>11</v>
      </c>
      <c r="O14" s="144"/>
    </row>
    <row r="15" spans="2:15" ht="20.25" customHeight="1">
      <c r="B15" s="28"/>
      <c r="C15" s="153" t="s">
        <v>17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65"/>
    </row>
    <row r="16" spans="2:15" ht="22.5">
      <c r="B16" s="29" t="s">
        <v>13</v>
      </c>
      <c r="C16" s="19">
        <v>526</v>
      </c>
      <c r="D16" s="19">
        <v>602</v>
      </c>
      <c r="E16" s="19">
        <v>779</v>
      </c>
      <c r="F16" s="19">
        <v>895</v>
      </c>
      <c r="G16" s="19">
        <v>943</v>
      </c>
      <c r="H16" s="19">
        <v>924</v>
      </c>
      <c r="I16" s="19">
        <v>782</v>
      </c>
      <c r="J16" s="19">
        <v>732</v>
      </c>
      <c r="K16" s="19">
        <v>815</v>
      </c>
      <c r="L16" s="19">
        <v>808</v>
      </c>
      <c r="M16" s="19">
        <v>679</v>
      </c>
      <c r="N16" s="101">
        <v>755</v>
      </c>
      <c r="O16" s="96">
        <f>SUM(C16:N16)</f>
        <v>9240</v>
      </c>
    </row>
    <row r="17" spans="2:15" ht="22.5" hidden="1">
      <c r="B17" s="80"/>
      <c r="C17" s="81">
        <f>C16-C19-C34-C36-C38-C39-C41-C42-C43-C44-C45-C46-C47-C48-C49-C50</f>
        <v>0</v>
      </c>
      <c r="D17" s="81">
        <f t="shared" ref="D17:N17" si="1">D16-D19-D34-D36-D38-D39-D41-D42-D43-D44-D45-D46-D47-D48-D49-D50</f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81">
        <f t="shared" si="1"/>
        <v>0</v>
      </c>
      <c r="L17" s="81">
        <f t="shared" si="1"/>
        <v>0</v>
      </c>
      <c r="M17" s="81">
        <f t="shared" si="1"/>
        <v>0</v>
      </c>
      <c r="N17" s="102">
        <f t="shared" si="1"/>
        <v>0</v>
      </c>
      <c r="O17" s="76"/>
    </row>
    <row r="18" spans="2:15" ht="19.5">
      <c r="B18" s="145" t="s">
        <v>43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77"/>
    </row>
    <row r="19" spans="2:15" ht="20.25" customHeight="1">
      <c r="B19" s="82" t="s">
        <v>18</v>
      </c>
      <c r="C19" s="83">
        <v>300</v>
      </c>
      <c r="D19" s="83">
        <v>304</v>
      </c>
      <c r="E19" s="83">
        <v>432</v>
      </c>
      <c r="F19" s="83">
        <v>538</v>
      </c>
      <c r="G19" s="83">
        <v>416</v>
      </c>
      <c r="H19" s="83">
        <v>396</v>
      </c>
      <c r="I19" s="83">
        <v>307</v>
      </c>
      <c r="J19" s="83">
        <v>304</v>
      </c>
      <c r="K19" s="83">
        <v>428</v>
      </c>
      <c r="L19" s="83">
        <v>433</v>
      </c>
      <c r="M19" s="83">
        <v>364</v>
      </c>
      <c r="N19" s="103">
        <v>492</v>
      </c>
      <c r="O19" s="113">
        <f>SUM(C19:N19)</f>
        <v>4714</v>
      </c>
    </row>
    <row r="20" spans="2:15" ht="20.25" customHeight="1">
      <c r="B20" s="84" t="s">
        <v>34</v>
      </c>
      <c r="C20" s="85">
        <v>297</v>
      </c>
      <c r="D20" s="85">
        <v>303</v>
      </c>
      <c r="E20" s="85">
        <v>394</v>
      </c>
      <c r="F20" s="85">
        <v>441</v>
      </c>
      <c r="G20" s="85">
        <v>368</v>
      </c>
      <c r="H20" s="85">
        <v>337</v>
      </c>
      <c r="I20" s="85">
        <v>277</v>
      </c>
      <c r="J20" s="85">
        <v>284</v>
      </c>
      <c r="K20" s="85">
        <v>400</v>
      </c>
      <c r="L20" s="85">
        <v>397</v>
      </c>
      <c r="M20" s="85">
        <v>311</v>
      </c>
      <c r="N20" s="104">
        <v>407</v>
      </c>
      <c r="O20" s="114">
        <f>SUM(C20:N20)</f>
        <v>4216</v>
      </c>
    </row>
    <row r="21" spans="2:15" ht="20.25" customHeight="1">
      <c r="B21" s="31" t="s">
        <v>35</v>
      </c>
      <c r="C21" s="30">
        <v>3</v>
      </c>
      <c r="D21" s="30">
        <v>1</v>
      </c>
      <c r="E21" s="30">
        <v>38</v>
      </c>
      <c r="F21" s="30">
        <v>97</v>
      </c>
      <c r="G21" s="30">
        <v>48</v>
      </c>
      <c r="H21" s="30">
        <v>59</v>
      </c>
      <c r="I21" s="30">
        <v>30</v>
      </c>
      <c r="J21" s="30">
        <v>20</v>
      </c>
      <c r="K21" s="30">
        <v>28</v>
      </c>
      <c r="L21" s="30">
        <v>36</v>
      </c>
      <c r="M21" s="30">
        <v>53</v>
      </c>
      <c r="N21" s="105">
        <v>85</v>
      </c>
      <c r="O21" s="97">
        <f>SUM(C21:N21)</f>
        <v>498</v>
      </c>
    </row>
    <row r="22" spans="2:15" ht="20.25" customHeight="1">
      <c r="B22" s="45" t="s">
        <v>61</v>
      </c>
      <c r="C22" s="95">
        <v>1</v>
      </c>
      <c r="D22" s="95">
        <v>0</v>
      </c>
      <c r="E22" s="95">
        <v>24</v>
      </c>
      <c r="F22" s="95">
        <v>18</v>
      </c>
      <c r="G22" s="95">
        <v>35</v>
      </c>
      <c r="H22" s="95">
        <v>15</v>
      </c>
      <c r="I22" s="95">
        <v>0</v>
      </c>
      <c r="J22" s="95">
        <v>9</v>
      </c>
      <c r="K22" s="95">
        <v>8</v>
      </c>
      <c r="L22" s="95">
        <v>8</v>
      </c>
      <c r="M22" s="95">
        <v>11</v>
      </c>
      <c r="N22" s="106">
        <v>12</v>
      </c>
      <c r="O22" s="98">
        <f>SUM(C22:N22)</f>
        <v>141</v>
      </c>
    </row>
    <row r="23" spans="2:15" ht="20.25" customHeight="1">
      <c r="B23" s="45" t="s">
        <v>62</v>
      </c>
      <c r="C23" s="95">
        <v>0</v>
      </c>
      <c r="D23" s="95">
        <v>0</v>
      </c>
      <c r="E23" s="95">
        <v>0</v>
      </c>
      <c r="F23" s="95">
        <v>67</v>
      </c>
      <c r="G23" s="95">
        <v>5</v>
      </c>
      <c r="H23" s="95">
        <v>8</v>
      </c>
      <c r="I23" s="95">
        <v>1</v>
      </c>
      <c r="J23" s="95">
        <v>2</v>
      </c>
      <c r="K23" s="95">
        <v>10</v>
      </c>
      <c r="L23" s="95">
        <v>0</v>
      </c>
      <c r="M23" s="95">
        <v>0</v>
      </c>
      <c r="N23" s="106">
        <v>0</v>
      </c>
      <c r="O23" s="98">
        <f t="shared" ref="O23:O33" si="2">SUM(C23:N23)</f>
        <v>93</v>
      </c>
    </row>
    <row r="24" spans="2:15" ht="25.5">
      <c r="B24" s="45" t="s">
        <v>75</v>
      </c>
      <c r="C24" s="95">
        <v>1</v>
      </c>
      <c r="D24" s="95">
        <v>0</v>
      </c>
      <c r="E24" s="95">
        <v>14</v>
      </c>
      <c r="F24" s="95">
        <v>11</v>
      </c>
      <c r="G24" s="95">
        <v>7</v>
      </c>
      <c r="H24" s="95">
        <v>35</v>
      </c>
      <c r="I24" s="95">
        <v>27</v>
      </c>
      <c r="J24" s="95">
        <v>6</v>
      </c>
      <c r="K24" s="95">
        <v>8</v>
      </c>
      <c r="L24" s="95">
        <v>15</v>
      </c>
      <c r="M24" s="95">
        <v>29</v>
      </c>
      <c r="N24" s="106">
        <v>44</v>
      </c>
      <c r="O24" s="98">
        <f t="shared" si="2"/>
        <v>197</v>
      </c>
    </row>
    <row r="25" spans="2:15" ht="25.5">
      <c r="B25" s="46" t="s">
        <v>63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06">
        <v>0</v>
      </c>
      <c r="O25" s="98">
        <f t="shared" si="2"/>
        <v>0</v>
      </c>
    </row>
    <row r="26" spans="2:15" ht="38.25">
      <c r="B26" s="45" t="s">
        <v>64</v>
      </c>
      <c r="C26" s="95">
        <v>0</v>
      </c>
      <c r="D26" s="95">
        <v>1</v>
      </c>
      <c r="E26" s="95">
        <v>0</v>
      </c>
      <c r="F26" s="95">
        <v>1</v>
      </c>
      <c r="G26" s="95">
        <v>0</v>
      </c>
      <c r="H26" s="95">
        <v>1</v>
      </c>
      <c r="I26" s="95">
        <v>2</v>
      </c>
      <c r="J26" s="95">
        <v>2</v>
      </c>
      <c r="K26" s="95">
        <v>2</v>
      </c>
      <c r="L26" s="95">
        <v>12</v>
      </c>
      <c r="M26" s="95">
        <v>8</v>
      </c>
      <c r="N26" s="106">
        <v>16</v>
      </c>
      <c r="O26" s="98">
        <f t="shared" si="2"/>
        <v>45</v>
      </c>
    </row>
    <row r="27" spans="2:15" ht="38.25">
      <c r="B27" s="45" t="s">
        <v>65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06">
        <v>0</v>
      </c>
      <c r="O27" s="98">
        <f t="shared" si="2"/>
        <v>0</v>
      </c>
    </row>
    <row r="28" spans="2:15" ht="25.5">
      <c r="B28" s="47" t="s">
        <v>73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5</v>
      </c>
      <c r="N28" s="106">
        <v>12</v>
      </c>
      <c r="O28" s="98">
        <f t="shared" si="2"/>
        <v>17</v>
      </c>
    </row>
    <row r="29" spans="2:15" ht="25.5" customHeight="1">
      <c r="B29" s="45" t="s">
        <v>66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106">
        <v>0</v>
      </c>
      <c r="O29" s="98">
        <f t="shared" si="2"/>
        <v>0</v>
      </c>
    </row>
    <row r="30" spans="2:15" ht="25.5">
      <c r="B30" s="45" t="s">
        <v>67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106">
        <v>0</v>
      </c>
      <c r="O30" s="98">
        <f t="shared" si="2"/>
        <v>0</v>
      </c>
    </row>
    <row r="31" spans="2:15" ht="39.75" customHeight="1">
      <c r="B31" s="45" t="s">
        <v>68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106">
        <v>0</v>
      </c>
      <c r="O31" s="98">
        <f t="shared" si="2"/>
        <v>0</v>
      </c>
    </row>
    <row r="32" spans="2:15" ht="63.75">
      <c r="B32" s="47" t="s">
        <v>74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06">
        <v>0</v>
      </c>
      <c r="O32" s="98">
        <f t="shared" si="2"/>
        <v>0</v>
      </c>
    </row>
    <row r="33" spans="2:15" ht="20.25" customHeight="1">
      <c r="B33" s="45" t="s">
        <v>69</v>
      </c>
      <c r="C33" s="95">
        <v>1</v>
      </c>
      <c r="D33" s="95">
        <v>0</v>
      </c>
      <c r="E33" s="95">
        <v>0</v>
      </c>
      <c r="F33" s="95">
        <v>0</v>
      </c>
      <c r="G33" s="95">
        <v>1</v>
      </c>
      <c r="H33" s="95">
        <v>0</v>
      </c>
      <c r="I33" s="95">
        <v>0</v>
      </c>
      <c r="J33" s="95">
        <v>1</v>
      </c>
      <c r="K33" s="95">
        <v>0</v>
      </c>
      <c r="L33" s="95">
        <v>1</v>
      </c>
      <c r="M33" s="95">
        <v>0</v>
      </c>
      <c r="N33" s="106">
        <v>1</v>
      </c>
      <c r="O33" s="98">
        <f t="shared" si="2"/>
        <v>5</v>
      </c>
    </row>
    <row r="34" spans="2:15" ht="20.25" customHeight="1">
      <c r="B34" s="86" t="s">
        <v>19</v>
      </c>
      <c r="C34" s="83">
        <v>0</v>
      </c>
      <c r="D34" s="83">
        <v>0</v>
      </c>
      <c r="E34" s="83">
        <v>0</v>
      </c>
      <c r="F34" s="83">
        <v>1</v>
      </c>
      <c r="G34" s="83">
        <v>8</v>
      </c>
      <c r="H34" s="83">
        <v>1</v>
      </c>
      <c r="I34" s="83">
        <v>18</v>
      </c>
      <c r="J34" s="83">
        <v>2</v>
      </c>
      <c r="K34" s="83">
        <v>1</v>
      </c>
      <c r="L34" s="83">
        <v>48</v>
      </c>
      <c r="M34" s="83">
        <v>16</v>
      </c>
      <c r="N34" s="103">
        <v>1</v>
      </c>
      <c r="O34" s="113">
        <f t="shared" ref="O34:O42" si="3">SUM(C34:N34)</f>
        <v>96</v>
      </c>
    </row>
    <row r="35" spans="2:15" ht="18.75" customHeight="1">
      <c r="B35" s="32" t="s">
        <v>136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107">
        <v>0</v>
      </c>
      <c r="O35" s="99">
        <f t="shared" si="3"/>
        <v>0</v>
      </c>
    </row>
    <row r="36" spans="2:15" ht="20.25" customHeight="1">
      <c r="B36" s="86" t="s">
        <v>20</v>
      </c>
      <c r="C36" s="83">
        <v>0</v>
      </c>
      <c r="D36" s="83">
        <v>0</v>
      </c>
      <c r="E36" s="83">
        <v>29</v>
      </c>
      <c r="F36" s="83">
        <v>5</v>
      </c>
      <c r="G36" s="83">
        <v>80</v>
      </c>
      <c r="H36" s="83">
        <v>112</v>
      </c>
      <c r="I36" s="83">
        <v>80</v>
      </c>
      <c r="J36" s="83">
        <v>71</v>
      </c>
      <c r="K36" s="83">
        <v>53</v>
      </c>
      <c r="L36" s="83">
        <v>8</v>
      </c>
      <c r="M36" s="83">
        <v>48</v>
      </c>
      <c r="N36" s="103">
        <v>4</v>
      </c>
      <c r="O36" s="113">
        <f t="shared" si="3"/>
        <v>490</v>
      </c>
    </row>
    <row r="37" spans="2:15" ht="18.75" customHeight="1">
      <c r="B37" s="33" t="s">
        <v>135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22</v>
      </c>
      <c r="N37" s="108">
        <v>1</v>
      </c>
      <c r="O37" s="99">
        <f t="shared" si="3"/>
        <v>23</v>
      </c>
    </row>
    <row r="38" spans="2:15" ht="56.25">
      <c r="B38" s="86" t="s">
        <v>21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103">
        <v>0</v>
      </c>
      <c r="O38" s="113">
        <f t="shared" si="3"/>
        <v>0</v>
      </c>
    </row>
    <row r="39" spans="2:15" ht="37.5">
      <c r="B39" s="86" t="s">
        <v>22</v>
      </c>
      <c r="C39" s="83">
        <v>0</v>
      </c>
      <c r="D39" s="83">
        <v>0</v>
      </c>
      <c r="E39" s="83">
        <v>0</v>
      </c>
      <c r="F39" s="83">
        <v>0</v>
      </c>
      <c r="G39" s="83">
        <v>46</v>
      </c>
      <c r="H39" s="83">
        <v>12</v>
      </c>
      <c r="I39" s="83">
        <v>5</v>
      </c>
      <c r="J39" s="83">
        <v>0</v>
      </c>
      <c r="K39" s="83">
        <v>1</v>
      </c>
      <c r="L39" s="83">
        <v>2</v>
      </c>
      <c r="M39" s="83">
        <v>0</v>
      </c>
      <c r="N39" s="103">
        <v>0</v>
      </c>
      <c r="O39" s="113">
        <f t="shared" si="3"/>
        <v>66</v>
      </c>
    </row>
    <row r="40" spans="2:15" ht="18.75" customHeight="1">
      <c r="B40" s="33" t="s">
        <v>23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108">
        <v>0</v>
      </c>
      <c r="O40" s="99">
        <f t="shared" si="3"/>
        <v>0</v>
      </c>
    </row>
    <row r="41" spans="2:15" ht="93.75">
      <c r="B41" s="86" t="s">
        <v>24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103">
        <v>0</v>
      </c>
      <c r="O41" s="113">
        <f t="shared" si="3"/>
        <v>0</v>
      </c>
    </row>
    <row r="42" spans="2:15" ht="90">
      <c r="B42" s="87" t="s">
        <v>25</v>
      </c>
      <c r="C42" s="83">
        <v>1</v>
      </c>
      <c r="D42" s="83">
        <v>1</v>
      </c>
      <c r="E42" s="83">
        <v>3</v>
      </c>
      <c r="F42" s="83">
        <v>4</v>
      </c>
      <c r="G42" s="83">
        <v>7</v>
      </c>
      <c r="H42" s="83">
        <v>11</v>
      </c>
      <c r="I42" s="83">
        <v>23</v>
      </c>
      <c r="J42" s="83">
        <v>11</v>
      </c>
      <c r="K42" s="83">
        <v>9</v>
      </c>
      <c r="L42" s="83">
        <v>9</v>
      </c>
      <c r="M42" s="83">
        <v>6</v>
      </c>
      <c r="N42" s="103">
        <v>12</v>
      </c>
      <c r="O42" s="113">
        <f t="shared" si="3"/>
        <v>97</v>
      </c>
    </row>
    <row r="43" spans="2:15" ht="37.5">
      <c r="B43" s="86" t="s">
        <v>26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103">
        <v>0</v>
      </c>
      <c r="O43" s="113">
        <f t="shared" ref="O43:O50" si="4">SUM(C43:N43)</f>
        <v>0</v>
      </c>
    </row>
    <row r="44" spans="2:15" ht="41.25" customHeight="1">
      <c r="B44" s="86" t="s">
        <v>27</v>
      </c>
      <c r="C44" s="83">
        <v>105</v>
      </c>
      <c r="D44" s="83">
        <v>195</v>
      </c>
      <c r="E44" s="83">
        <v>185</v>
      </c>
      <c r="F44" s="83">
        <v>206</v>
      </c>
      <c r="G44" s="83">
        <v>242</v>
      </c>
      <c r="H44" s="83">
        <v>264</v>
      </c>
      <c r="I44" s="83">
        <v>214</v>
      </c>
      <c r="J44" s="83">
        <v>206</v>
      </c>
      <c r="K44" s="83">
        <v>186</v>
      </c>
      <c r="L44" s="83">
        <v>197</v>
      </c>
      <c r="M44" s="83">
        <v>144</v>
      </c>
      <c r="N44" s="103">
        <v>144</v>
      </c>
      <c r="O44" s="113">
        <f t="shared" si="4"/>
        <v>2288</v>
      </c>
    </row>
    <row r="45" spans="2:15" ht="75">
      <c r="B45" s="86" t="s">
        <v>28</v>
      </c>
      <c r="C45" s="83">
        <v>79</v>
      </c>
      <c r="D45" s="83">
        <v>64</v>
      </c>
      <c r="E45" s="83">
        <v>84</v>
      </c>
      <c r="F45" s="83">
        <v>96</v>
      </c>
      <c r="G45" s="83">
        <v>102</v>
      </c>
      <c r="H45" s="83">
        <v>84</v>
      </c>
      <c r="I45" s="83">
        <v>90</v>
      </c>
      <c r="J45" s="83">
        <v>91</v>
      </c>
      <c r="K45" s="83">
        <v>95</v>
      </c>
      <c r="L45" s="83">
        <v>52</v>
      </c>
      <c r="M45" s="83">
        <v>39</v>
      </c>
      <c r="N45" s="103">
        <v>45</v>
      </c>
      <c r="O45" s="113">
        <f t="shared" si="4"/>
        <v>921</v>
      </c>
    </row>
    <row r="46" spans="2:15" ht="21" customHeight="1">
      <c r="B46" s="86" t="s">
        <v>29</v>
      </c>
      <c r="C46" s="83">
        <v>0</v>
      </c>
      <c r="D46" s="83">
        <v>0</v>
      </c>
      <c r="E46" s="83">
        <v>1</v>
      </c>
      <c r="F46" s="83">
        <v>1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11</v>
      </c>
      <c r="M46" s="83">
        <v>3</v>
      </c>
      <c r="N46" s="103">
        <v>0</v>
      </c>
      <c r="O46" s="113">
        <f t="shared" si="4"/>
        <v>16</v>
      </c>
    </row>
    <row r="47" spans="2:15" ht="37.5">
      <c r="B47" s="86" t="s">
        <v>30</v>
      </c>
      <c r="C47" s="83">
        <v>0</v>
      </c>
      <c r="D47" s="83">
        <v>1</v>
      </c>
      <c r="E47" s="83">
        <v>3</v>
      </c>
      <c r="F47" s="83">
        <v>3</v>
      </c>
      <c r="G47" s="83">
        <v>1</v>
      </c>
      <c r="H47" s="83">
        <v>4</v>
      </c>
      <c r="I47" s="83">
        <v>4</v>
      </c>
      <c r="J47" s="83">
        <v>2</v>
      </c>
      <c r="K47" s="83">
        <v>0</v>
      </c>
      <c r="L47" s="83">
        <v>8</v>
      </c>
      <c r="M47" s="83">
        <v>4</v>
      </c>
      <c r="N47" s="103">
        <v>2</v>
      </c>
      <c r="O47" s="113">
        <f t="shared" si="4"/>
        <v>32</v>
      </c>
    </row>
    <row r="48" spans="2:15" ht="56.25">
      <c r="B48" s="86" t="s">
        <v>31</v>
      </c>
      <c r="C48" s="83">
        <v>8</v>
      </c>
      <c r="D48" s="83">
        <v>8</v>
      </c>
      <c r="E48" s="83">
        <v>9</v>
      </c>
      <c r="F48" s="83">
        <v>9</v>
      </c>
      <c r="G48" s="83">
        <v>4</v>
      </c>
      <c r="H48" s="83">
        <v>5</v>
      </c>
      <c r="I48" s="83">
        <v>5</v>
      </c>
      <c r="J48" s="83">
        <v>2</v>
      </c>
      <c r="K48" s="83">
        <v>6</v>
      </c>
      <c r="L48" s="83">
        <v>7</v>
      </c>
      <c r="M48" s="83">
        <v>7</v>
      </c>
      <c r="N48" s="103">
        <v>5</v>
      </c>
      <c r="O48" s="113">
        <f t="shared" si="4"/>
        <v>75</v>
      </c>
    </row>
    <row r="49" spans="2:15" ht="75">
      <c r="B49" s="86" t="s">
        <v>32</v>
      </c>
      <c r="C49" s="83">
        <v>19</v>
      </c>
      <c r="D49" s="83">
        <v>16</v>
      </c>
      <c r="E49" s="83">
        <v>11</v>
      </c>
      <c r="F49" s="83">
        <v>11</v>
      </c>
      <c r="G49" s="83">
        <v>19</v>
      </c>
      <c r="H49" s="83">
        <v>18</v>
      </c>
      <c r="I49" s="83">
        <v>21</v>
      </c>
      <c r="J49" s="83">
        <v>24</v>
      </c>
      <c r="K49" s="83">
        <v>21</v>
      </c>
      <c r="L49" s="83">
        <v>21</v>
      </c>
      <c r="M49" s="83">
        <v>21</v>
      </c>
      <c r="N49" s="103">
        <v>22</v>
      </c>
      <c r="O49" s="113">
        <f t="shared" si="4"/>
        <v>224</v>
      </c>
    </row>
    <row r="50" spans="2:15" ht="21" customHeight="1">
      <c r="B50" s="86" t="s">
        <v>33</v>
      </c>
      <c r="C50" s="83">
        <v>14</v>
      </c>
      <c r="D50" s="83">
        <v>13</v>
      </c>
      <c r="E50" s="83">
        <v>22</v>
      </c>
      <c r="F50" s="83">
        <v>21</v>
      </c>
      <c r="G50" s="83">
        <v>18</v>
      </c>
      <c r="H50" s="83">
        <v>17</v>
      </c>
      <c r="I50" s="83">
        <v>15</v>
      </c>
      <c r="J50" s="83">
        <v>19</v>
      </c>
      <c r="K50" s="83">
        <v>15</v>
      </c>
      <c r="L50" s="83">
        <v>12</v>
      </c>
      <c r="M50" s="83">
        <v>27</v>
      </c>
      <c r="N50" s="103">
        <v>28</v>
      </c>
      <c r="O50" s="113">
        <f t="shared" si="4"/>
        <v>221</v>
      </c>
    </row>
  </sheetData>
  <sheetProtection password="D83A" sheet="1" formatCells="0" formatColumns="0" formatRows="0" insertColumns="0" insertRows="0" insertHyperlinks="0" deleteColumns="0" deleteRows="0" sort="0" autoFilter="0" pivotTables="0"/>
  <mergeCells count="11">
    <mergeCell ref="B2:N2"/>
    <mergeCell ref="B8:N8"/>
    <mergeCell ref="C4:N4"/>
    <mergeCell ref="B4:B5"/>
    <mergeCell ref="C6:N6"/>
    <mergeCell ref="O4:O5"/>
    <mergeCell ref="O13:O14"/>
    <mergeCell ref="B18:N18"/>
    <mergeCell ref="C13:N13"/>
    <mergeCell ref="B13:B14"/>
    <mergeCell ref="C15:N15"/>
  </mergeCells>
  <pageMargins left="0.25" right="0.25" top="0.75" bottom="0.75" header="0.3" footer="0.3"/>
  <pageSetup paperSize="9" scale="63" orientation="portrait" horizontalDpi="4294967294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9"/>
  <sheetViews>
    <sheetView showGridLines="0" topLeftCell="A13" zoomScaleSheetLayoutView="100" workbookViewId="0">
      <selection activeCell="B25" sqref="B25:N25"/>
    </sheetView>
  </sheetViews>
  <sheetFormatPr defaultRowHeight="15"/>
  <cols>
    <col min="1" max="1" width="4.28515625" customWidth="1"/>
    <col min="2" max="2" width="20.140625" bestFit="1" customWidth="1"/>
    <col min="3" max="3" width="10.140625" bestFit="1" customWidth="1"/>
    <col min="4" max="6" width="9.7109375" bestFit="1" customWidth="1"/>
    <col min="7" max="10" width="9.28515625" bestFit="1" customWidth="1"/>
    <col min="11" max="11" width="9.7109375" bestFit="1" customWidth="1"/>
    <col min="12" max="14" width="9.28515625" bestFit="1" customWidth="1"/>
  </cols>
  <sheetData>
    <row r="2" spans="2:14" ht="24.75">
      <c r="B2" s="156" t="s">
        <v>133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22.5" customHeight="1"/>
    <row r="4" spans="2:14" ht="30.75" customHeight="1">
      <c r="B4" s="153" t="s">
        <v>12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</row>
    <row r="5" spans="2:14" ht="22.5">
      <c r="B5" s="36"/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11</v>
      </c>
    </row>
    <row r="6" spans="2:14" ht="20.25" customHeight="1">
      <c r="B6" s="40" t="s">
        <v>146</v>
      </c>
      <c r="C6" s="29">
        <v>961</v>
      </c>
      <c r="D6" s="29">
        <v>632</v>
      </c>
      <c r="E6" s="29">
        <v>590</v>
      </c>
      <c r="F6" s="29">
        <v>512</v>
      </c>
      <c r="G6" s="29">
        <v>507</v>
      </c>
      <c r="H6" s="29">
        <v>523</v>
      </c>
      <c r="I6" s="29">
        <v>677</v>
      </c>
      <c r="J6" s="29">
        <v>661</v>
      </c>
      <c r="K6" s="29">
        <v>878</v>
      </c>
      <c r="L6" s="29">
        <v>716</v>
      </c>
      <c r="M6" s="29">
        <v>763</v>
      </c>
      <c r="N6" s="29">
        <v>700</v>
      </c>
    </row>
    <row r="7" spans="2:14" ht="24.75">
      <c r="B7" s="40" t="s">
        <v>41</v>
      </c>
      <c r="C7" s="19">
        <v>873</v>
      </c>
      <c r="D7" s="19">
        <v>633</v>
      </c>
      <c r="E7" s="19">
        <v>654</v>
      </c>
      <c r="F7" s="19">
        <v>540</v>
      </c>
      <c r="G7" s="19">
        <v>482</v>
      </c>
      <c r="H7" s="19">
        <v>548</v>
      </c>
      <c r="I7" s="19">
        <v>600</v>
      </c>
      <c r="J7" s="19">
        <v>593</v>
      </c>
      <c r="K7" s="19">
        <v>732</v>
      </c>
      <c r="L7" s="19">
        <v>695</v>
      </c>
      <c r="M7" s="19">
        <v>749</v>
      </c>
      <c r="N7" s="19">
        <v>814</v>
      </c>
    </row>
    <row r="8" spans="2:14" s="6" customFormat="1" ht="20.25" customHeight="1">
      <c r="B8" s="42" t="s">
        <v>70</v>
      </c>
      <c r="C8" s="38">
        <f>C7-C6</f>
        <v>-88</v>
      </c>
      <c r="D8" s="39">
        <f t="shared" ref="D8:N8" si="0">D7-D6</f>
        <v>1</v>
      </c>
      <c r="E8" s="39">
        <f t="shared" si="0"/>
        <v>64</v>
      </c>
      <c r="F8" s="39">
        <f t="shared" si="0"/>
        <v>28</v>
      </c>
      <c r="G8" s="38">
        <f t="shared" si="0"/>
        <v>-25</v>
      </c>
      <c r="H8" s="39">
        <f t="shared" si="0"/>
        <v>25</v>
      </c>
      <c r="I8" s="38">
        <f t="shared" si="0"/>
        <v>-77</v>
      </c>
      <c r="J8" s="38">
        <f t="shared" si="0"/>
        <v>-68</v>
      </c>
      <c r="K8" s="38">
        <f t="shared" si="0"/>
        <v>-146</v>
      </c>
      <c r="L8" s="38">
        <f t="shared" si="0"/>
        <v>-21</v>
      </c>
      <c r="M8" s="38">
        <f t="shared" si="0"/>
        <v>-14</v>
      </c>
      <c r="N8" s="39">
        <f t="shared" si="0"/>
        <v>114</v>
      </c>
    </row>
    <row r="9" spans="2:14" ht="20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0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20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20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20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20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20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20.2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20.2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20.2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20.2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20.2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20.2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6.5">
      <c r="B22" s="5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2:14" ht="16.5">
      <c r="B23" s="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2:14" ht="16.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29.25" customHeight="1">
      <c r="B25" s="153" t="s">
        <v>17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60"/>
    </row>
    <row r="26" spans="2:14" ht="29.25" customHeight="1">
      <c r="B26" s="43"/>
      <c r="C26" s="11" t="s">
        <v>0</v>
      </c>
      <c r="D26" s="11" t="s">
        <v>1</v>
      </c>
      <c r="E26" s="11" t="s">
        <v>2</v>
      </c>
      <c r="F26" s="11" t="s">
        <v>3</v>
      </c>
      <c r="G26" s="11" t="s">
        <v>4</v>
      </c>
      <c r="H26" s="11" t="s">
        <v>5</v>
      </c>
      <c r="I26" s="11" t="s">
        <v>6</v>
      </c>
      <c r="J26" s="11" t="s">
        <v>7</v>
      </c>
      <c r="K26" s="11" t="s">
        <v>8</v>
      </c>
      <c r="L26" s="11" t="s">
        <v>9</v>
      </c>
      <c r="M26" s="11" t="s">
        <v>10</v>
      </c>
      <c r="N26" s="11" t="s">
        <v>11</v>
      </c>
    </row>
    <row r="27" spans="2:14" ht="20.25" customHeight="1">
      <c r="B27" s="40" t="s">
        <v>146</v>
      </c>
      <c r="C27" s="29">
        <v>532</v>
      </c>
      <c r="D27" s="29">
        <v>846</v>
      </c>
      <c r="E27" s="29">
        <v>920</v>
      </c>
      <c r="F27" s="29">
        <v>1004</v>
      </c>
      <c r="G27" s="29">
        <v>891</v>
      </c>
      <c r="H27" s="29">
        <v>687</v>
      </c>
      <c r="I27" s="29">
        <v>678</v>
      </c>
      <c r="J27" s="29">
        <v>750</v>
      </c>
      <c r="K27" s="29">
        <v>1016</v>
      </c>
      <c r="L27" s="29">
        <v>878</v>
      </c>
      <c r="M27" s="29">
        <v>661</v>
      </c>
      <c r="N27" s="29">
        <v>559</v>
      </c>
    </row>
    <row r="28" spans="2:14" ht="24.75">
      <c r="B28" s="40" t="s">
        <v>41</v>
      </c>
      <c r="C28" s="19">
        <v>526</v>
      </c>
      <c r="D28" s="19">
        <v>602</v>
      </c>
      <c r="E28" s="19">
        <v>779</v>
      </c>
      <c r="F28" s="19">
        <v>895</v>
      </c>
      <c r="G28" s="19">
        <v>943</v>
      </c>
      <c r="H28" s="19">
        <v>924</v>
      </c>
      <c r="I28" s="19">
        <v>782</v>
      </c>
      <c r="J28" s="19">
        <v>732</v>
      </c>
      <c r="K28" s="19">
        <v>815</v>
      </c>
      <c r="L28" s="19">
        <v>808</v>
      </c>
      <c r="M28" s="19">
        <v>679</v>
      </c>
      <c r="N28" s="19">
        <v>755</v>
      </c>
    </row>
    <row r="29" spans="2:14" ht="30">
      <c r="B29" s="42" t="s">
        <v>70</v>
      </c>
      <c r="C29" s="38">
        <f>C28-C27</f>
        <v>-6</v>
      </c>
      <c r="D29" s="38">
        <f>D28-D27</f>
        <v>-244</v>
      </c>
      <c r="E29" s="38">
        <f t="shared" ref="E29:N29" si="1">E28-E27</f>
        <v>-141</v>
      </c>
      <c r="F29" s="38">
        <f t="shared" si="1"/>
        <v>-109</v>
      </c>
      <c r="G29" s="41">
        <f t="shared" si="1"/>
        <v>52</v>
      </c>
      <c r="H29" s="41">
        <f t="shared" si="1"/>
        <v>237</v>
      </c>
      <c r="I29" s="41">
        <f t="shared" si="1"/>
        <v>104</v>
      </c>
      <c r="J29" s="38">
        <f t="shared" si="1"/>
        <v>-18</v>
      </c>
      <c r="K29" s="38">
        <f t="shared" si="1"/>
        <v>-201</v>
      </c>
      <c r="L29" s="38">
        <f t="shared" si="1"/>
        <v>-70</v>
      </c>
      <c r="M29" s="41">
        <f t="shared" si="1"/>
        <v>18</v>
      </c>
      <c r="N29" s="41">
        <f t="shared" si="1"/>
        <v>196</v>
      </c>
    </row>
  </sheetData>
  <sheetProtection password="D83A" sheet="1" formatCells="0" formatColumns="0" formatRows="0" insertColumns="0" insertRows="0" insertHyperlinks="0" deleteColumns="0" deleteRows="0" sort="0" autoFilter="0" pivotTables="0"/>
  <mergeCells count="4">
    <mergeCell ref="C22:N22"/>
    <mergeCell ref="B4:N4"/>
    <mergeCell ref="B25:N25"/>
    <mergeCell ref="B2:N2"/>
  </mergeCells>
  <pageMargins left="0.7" right="0.7" top="0.75" bottom="0.75" header="0.3" footer="0.3"/>
  <pageSetup paperSize="9" scale="97" orientation="landscape" horizontalDpi="4294967294" r:id="rId1"/>
  <rowBreaks count="1" manualBreakCount="1">
    <brk id="2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6"/>
  <sheetViews>
    <sheetView showGridLines="0" view="pageBreakPreview" topLeftCell="A40" zoomScaleSheetLayoutView="100" workbookViewId="0">
      <selection activeCell="F43" sqref="F43"/>
    </sheetView>
  </sheetViews>
  <sheetFormatPr defaultRowHeight="15"/>
  <cols>
    <col min="1" max="1" width="3.7109375" customWidth="1"/>
    <col min="2" max="2" width="25.85546875" customWidth="1"/>
    <col min="3" max="10" width="10.7109375" customWidth="1"/>
  </cols>
  <sheetData>
    <row r="2" spans="2:10" ht="27">
      <c r="B2" s="164" t="s">
        <v>107</v>
      </c>
      <c r="C2" s="164"/>
      <c r="D2" s="164"/>
      <c r="E2" s="164"/>
      <c r="F2" s="164"/>
      <c r="G2" s="164"/>
      <c r="H2" s="164"/>
      <c r="I2" s="164"/>
      <c r="J2" s="164"/>
    </row>
    <row r="3" spans="2:10" ht="15.75" thickBot="1"/>
    <row r="4" spans="2:10" ht="24.75" customHeight="1" thickTop="1">
      <c r="B4" s="176" t="s">
        <v>148</v>
      </c>
      <c r="C4" s="174" t="s">
        <v>86</v>
      </c>
      <c r="D4" s="174"/>
      <c r="E4" s="174"/>
      <c r="F4" s="174"/>
      <c r="G4" s="174"/>
      <c r="H4" s="174"/>
      <c r="I4" s="174"/>
      <c r="J4" s="175"/>
    </row>
    <row r="5" spans="2:10" ht="30" customHeight="1">
      <c r="B5" s="177"/>
      <c r="C5" s="165" t="s">
        <v>82</v>
      </c>
      <c r="D5" s="166"/>
      <c r="E5" s="167" t="s">
        <v>83</v>
      </c>
      <c r="F5" s="168"/>
      <c r="G5" s="165" t="s">
        <v>84</v>
      </c>
      <c r="H5" s="166"/>
      <c r="I5" s="169" t="s">
        <v>85</v>
      </c>
      <c r="J5" s="170"/>
    </row>
    <row r="6" spans="2:10" ht="30" customHeight="1">
      <c r="B6" s="172"/>
      <c r="C6" s="93" t="s">
        <v>126</v>
      </c>
      <c r="D6" s="93" t="s">
        <v>127</v>
      </c>
      <c r="E6" s="117" t="s">
        <v>126</v>
      </c>
      <c r="F6" s="117" t="s">
        <v>127</v>
      </c>
      <c r="G6" s="93" t="s">
        <v>126</v>
      </c>
      <c r="H6" s="93" t="s">
        <v>127</v>
      </c>
      <c r="I6" s="117" t="s">
        <v>126</v>
      </c>
      <c r="J6" s="120" t="s">
        <v>127</v>
      </c>
    </row>
    <row r="7" spans="2:10" ht="30" customHeight="1">
      <c r="B7" s="123" t="s">
        <v>76</v>
      </c>
      <c r="C7" s="115">
        <v>1358</v>
      </c>
      <c r="D7" s="115">
        <v>751</v>
      </c>
      <c r="E7" s="118">
        <v>965</v>
      </c>
      <c r="F7" s="118">
        <v>566</v>
      </c>
      <c r="G7" s="115">
        <v>933</v>
      </c>
      <c r="H7" s="115">
        <v>555</v>
      </c>
      <c r="I7" s="118">
        <v>897</v>
      </c>
      <c r="J7" s="121">
        <v>496</v>
      </c>
    </row>
    <row r="8" spans="2:10" ht="30" customHeight="1">
      <c r="B8" s="123" t="s">
        <v>77</v>
      </c>
      <c r="C8" s="115">
        <v>1769</v>
      </c>
      <c r="D8" s="115">
        <v>1069</v>
      </c>
      <c r="E8" s="118">
        <v>1460</v>
      </c>
      <c r="F8" s="118">
        <v>936</v>
      </c>
      <c r="G8" s="115">
        <v>1369</v>
      </c>
      <c r="H8" s="115">
        <v>889</v>
      </c>
      <c r="I8" s="118">
        <v>1388</v>
      </c>
      <c r="J8" s="121">
        <v>874</v>
      </c>
    </row>
    <row r="9" spans="2:10" ht="30" customHeight="1">
      <c r="B9" s="123" t="s">
        <v>78</v>
      </c>
      <c r="C9" s="115">
        <v>1349</v>
      </c>
      <c r="D9" s="115">
        <v>791</v>
      </c>
      <c r="E9" s="118">
        <v>1131</v>
      </c>
      <c r="F9" s="118">
        <v>691</v>
      </c>
      <c r="G9" s="115">
        <v>1003</v>
      </c>
      <c r="H9" s="115">
        <v>627</v>
      </c>
      <c r="I9" s="118">
        <v>1019</v>
      </c>
      <c r="J9" s="121">
        <v>637</v>
      </c>
    </row>
    <row r="10" spans="2:10" ht="30" customHeight="1">
      <c r="B10" s="123" t="s">
        <v>79</v>
      </c>
      <c r="C10" s="115">
        <v>1223</v>
      </c>
      <c r="D10" s="115">
        <v>610</v>
      </c>
      <c r="E10" s="118">
        <v>1036</v>
      </c>
      <c r="F10" s="118">
        <v>522</v>
      </c>
      <c r="G10" s="115">
        <v>925</v>
      </c>
      <c r="H10" s="115">
        <v>476</v>
      </c>
      <c r="I10" s="118">
        <v>938</v>
      </c>
      <c r="J10" s="121">
        <v>456</v>
      </c>
    </row>
    <row r="11" spans="2:10" ht="30" customHeight="1">
      <c r="B11" s="123" t="s">
        <v>80</v>
      </c>
      <c r="C11" s="115">
        <v>694</v>
      </c>
      <c r="D11" s="115">
        <v>265</v>
      </c>
      <c r="E11" s="118">
        <v>621</v>
      </c>
      <c r="F11" s="118">
        <v>248</v>
      </c>
      <c r="G11" s="115">
        <v>572</v>
      </c>
      <c r="H11" s="115">
        <v>254</v>
      </c>
      <c r="I11" s="118">
        <v>561</v>
      </c>
      <c r="J11" s="121">
        <v>245</v>
      </c>
    </row>
    <row r="12" spans="2:10" ht="30" customHeight="1" thickBot="1">
      <c r="B12" s="124" t="s">
        <v>81</v>
      </c>
      <c r="C12" s="116">
        <v>289</v>
      </c>
      <c r="D12" s="116">
        <v>25</v>
      </c>
      <c r="E12" s="119">
        <v>227</v>
      </c>
      <c r="F12" s="119">
        <v>26</v>
      </c>
      <c r="G12" s="116">
        <v>284</v>
      </c>
      <c r="H12" s="116">
        <v>31</v>
      </c>
      <c r="I12" s="119">
        <v>299</v>
      </c>
      <c r="J12" s="122">
        <v>34</v>
      </c>
    </row>
    <row r="13" spans="2:10" ht="15.75" thickTop="1"/>
    <row r="14" spans="2:10" ht="15.75" thickBot="1"/>
    <row r="15" spans="2:10" ht="24.75" customHeight="1" thickTop="1">
      <c r="B15" s="176" t="s">
        <v>148</v>
      </c>
      <c r="C15" s="174" t="s">
        <v>87</v>
      </c>
      <c r="D15" s="174"/>
      <c r="E15" s="174"/>
      <c r="F15" s="174"/>
      <c r="G15" s="174"/>
      <c r="H15" s="174"/>
      <c r="I15" s="174"/>
      <c r="J15" s="175"/>
    </row>
    <row r="16" spans="2:10" ht="28.5" customHeight="1">
      <c r="B16" s="177"/>
      <c r="C16" s="173" t="s">
        <v>82</v>
      </c>
      <c r="D16" s="173"/>
      <c r="E16" s="169" t="s">
        <v>83</v>
      </c>
      <c r="F16" s="169"/>
      <c r="G16" s="173" t="s">
        <v>84</v>
      </c>
      <c r="H16" s="173"/>
      <c r="I16" s="169" t="s">
        <v>85</v>
      </c>
      <c r="J16" s="170"/>
    </row>
    <row r="17" spans="2:10" ht="30" customHeight="1">
      <c r="B17" s="172"/>
      <c r="C17" s="93" t="s">
        <v>126</v>
      </c>
      <c r="D17" s="93" t="s">
        <v>127</v>
      </c>
      <c r="E17" s="117" t="s">
        <v>126</v>
      </c>
      <c r="F17" s="117" t="s">
        <v>127</v>
      </c>
      <c r="G17" s="93" t="s">
        <v>126</v>
      </c>
      <c r="H17" s="93" t="s">
        <v>127</v>
      </c>
      <c r="I17" s="117" t="s">
        <v>126</v>
      </c>
      <c r="J17" s="120" t="s">
        <v>127</v>
      </c>
    </row>
    <row r="18" spans="2:10" ht="39" customHeight="1">
      <c r="B18" s="123" t="s">
        <v>88</v>
      </c>
      <c r="C18" s="115">
        <v>624</v>
      </c>
      <c r="D18" s="115">
        <v>442</v>
      </c>
      <c r="E18" s="118">
        <v>518</v>
      </c>
      <c r="F18" s="118">
        <v>375</v>
      </c>
      <c r="G18" s="115">
        <v>506</v>
      </c>
      <c r="H18" s="115">
        <v>373</v>
      </c>
      <c r="I18" s="118">
        <v>487</v>
      </c>
      <c r="J18" s="121">
        <v>355</v>
      </c>
    </row>
    <row r="19" spans="2:10" ht="39" customHeight="1">
      <c r="B19" s="123" t="s">
        <v>89</v>
      </c>
      <c r="C19" s="115">
        <v>1552</v>
      </c>
      <c r="D19" s="115">
        <v>998</v>
      </c>
      <c r="E19" s="118">
        <v>1247</v>
      </c>
      <c r="F19" s="118">
        <v>829</v>
      </c>
      <c r="G19" s="115">
        <v>1172</v>
      </c>
      <c r="H19" s="115">
        <v>793</v>
      </c>
      <c r="I19" s="118">
        <v>1171</v>
      </c>
      <c r="J19" s="121">
        <v>755</v>
      </c>
    </row>
    <row r="20" spans="2:10" ht="39" customHeight="1">
      <c r="B20" s="123" t="s">
        <v>90</v>
      </c>
      <c r="C20" s="115">
        <v>667</v>
      </c>
      <c r="D20" s="115">
        <v>442</v>
      </c>
      <c r="E20" s="118">
        <v>542</v>
      </c>
      <c r="F20" s="118">
        <v>366</v>
      </c>
      <c r="G20" s="115">
        <v>482</v>
      </c>
      <c r="H20" s="115">
        <v>323</v>
      </c>
      <c r="I20" s="118">
        <v>467</v>
      </c>
      <c r="J20" s="121">
        <v>310</v>
      </c>
    </row>
    <row r="21" spans="2:10" ht="39" customHeight="1">
      <c r="B21" s="123" t="s">
        <v>91</v>
      </c>
      <c r="C21" s="115">
        <v>2303</v>
      </c>
      <c r="D21" s="115">
        <v>991</v>
      </c>
      <c r="E21" s="118">
        <v>1895</v>
      </c>
      <c r="F21" s="118">
        <v>874</v>
      </c>
      <c r="G21" s="115">
        <v>1732</v>
      </c>
      <c r="H21" s="115">
        <v>815</v>
      </c>
      <c r="I21" s="118">
        <v>1758</v>
      </c>
      <c r="J21" s="121">
        <v>821</v>
      </c>
    </row>
    <row r="22" spans="2:10" ht="39" customHeight="1" thickBot="1">
      <c r="B22" s="124" t="s">
        <v>108</v>
      </c>
      <c r="C22" s="116">
        <v>1536</v>
      </c>
      <c r="D22" s="116">
        <v>638</v>
      </c>
      <c r="E22" s="119">
        <v>1288</v>
      </c>
      <c r="F22" s="119">
        <v>545</v>
      </c>
      <c r="G22" s="116">
        <v>1194</v>
      </c>
      <c r="H22" s="116">
        <v>528</v>
      </c>
      <c r="I22" s="119">
        <v>1219</v>
      </c>
      <c r="J22" s="122">
        <v>501</v>
      </c>
    </row>
    <row r="23" spans="2:10" ht="15.75" thickTop="1"/>
    <row r="24" spans="2:10" ht="15.75" thickBot="1"/>
    <row r="25" spans="2:10" ht="24.75" customHeight="1" thickTop="1">
      <c r="B25" s="176" t="s">
        <v>148</v>
      </c>
      <c r="C25" s="174" t="s">
        <v>92</v>
      </c>
      <c r="D25" s="174"/>
      <c r="E25" s="174"/>
      <c r="F25" s="174"/>
      <c r="G25" s="174"/>
      <c r="H25" s="174"/>
      <c r="I25" s="174"/>
      <c r="J25" s="175"/>
    </row>
    <row r="26" spans="2:10" ht="28.5" customHeight="1">
      <c r="B26" s="177"/>
      <c r="C26" s="173" t="s">
        <v>82</v>
      </c>
      <c r="D26" s="173"/>
      <c r="E26" s="169" t="s">
        <v>83</v>
      </c>
      <c r="F26" s="169"/>
      <c r="G26" s="173" t="s">
        <v>84</v>
      </c>
      <c r="H26" s="173"/>
      <c r="I26" s="169" t="s">
        <v>85</v>
      </c>
      <c r="J26" s="170"/>
    </row>
    <row r="27" spans="2:10" ht="30" customHeight="1">
      <c r="B27" s="172"/>
      <c r="C27" s="93" t="s">
        <v>126</v>
      </c>
      <c r="D27" s="93" t="s">
        <v>127</v>
      </c>
      <c r="E27" s="117" t="s">
        <v>126</v>
      </c>
      <c r="F27" s="117" t="s">
        <v>127</v>
      </c>
      <c r="G27" s="93" t="s">
        <v>126</v>
      </c>
      <c r="H27" s="93" t="s">
        <v>127</v>
      </c>
      <c r="I27" s="117" t="s">
        <v>126</v>
      </c>
      <c r="J27" s="120" t="s">
        <v>127</v>
      </c>
    </row>
    <row r="28" spans="2:10" ht="30" customHeight="1">
      <c r="B28" s="123" t="s">
        <v>93</v>
      </c>
      <c r="C28" s="115">
        <v>1053</v>
      </c>
      <c r="D28" s="115">
        <v>641</v>
      </c>
      <c r="E28" s="118">
        <v>834</v>
      </c>
      <c r="F28" s="118">
        <v>504</v>
      </c>
      <c r="G28" s="115">
        <v>805</v>
      </c>
      <c r="H28" s="115">
        <v>493</v>
      </c>
      <c r="I28" s="118">
        <v>829</v>
      </c>
      <c r="J28" s="121">
        <v>476</v>
      </c>
    </row>
    <row r="29" spans="2:10" ht="30" customHeight="1">
      <c r="B29" s="123" t="s">
        <v>94</v>
      </c>
      <c r="C29" s="115">
        <v>1494</v>
      </c>
      <c r="D29" s="115">
        <v>832</v>
      </c>
      <c r="E29" s="118">
        <v>1199</v>
      </c>
      <c r="F29" s="118">
        <v>714</v>
      </c>
      <c r="G29" s="115">
        <v>1104</v>
      </c>
      <c r="H29" s="115">
        <v>663</v>
      </c>
      <c r="I29" s="118">
        <v>1161</v>
      </c>
      <c r="J29" s="121">
        <v>665</v>
      </c>
    </row>
    <row r="30" spans="2:10" ht="30" customHeight="1">
      <c r="B30" s="123" t="s">
        <v>95</v>
      </c>
      <c r="C30" s="115">
        <v>975</v>
      </c>
      <c r="D30" s="115">
        <v>526</v>
      </c>
      <c r="E30" s="118">
        <v>830</v>
      </c>
      <c r="F30" s="118">
        <v>477</v>
      </c>
      <c r="G30" s="115">
        <v>760</v>
      </c>
      <c r="H30" s="115">
        <v>443</v>
      </c>
      <c r="I30" s="118">
        <v>771</v>
      </c>
      <c r="J30" s="121">
        <v>446</v>
      </c>
    </row>
    <row r="31" spans="2:10" ht="30" customHeight="1">
      <c r="B31" s="123" t="s">
        <v>96</v>
      </c>
      <c r="C31" s="115">
        <v>1083</v>
      </c>
      <c r="D31" s="115">
        <v>551</v>
      </c>
      <c r="E31" s="118">
        <v>917</v>
      </c>
      <c r="F31" s="118">
        <v>482</v>
      </c>
      <c r="G31" s="115">
        <v>814</v>
      </c>
      <c r="H31" s="115">
        <v>442</v>
      </c>
      <c r="I31" s="118">
        <v>842</v>
      </c>
      <c r="J31" s="121">
        <v>443</v>
      </c>
    </row>
    <row r="32" spans="2:10" ht="30" customHeight="1">
      <c r="B32" s="123" t="s">
        <v>97</v>
      </c>
      <c r="C32" s="115">
        <v>787</v>
      </c>
      <c r="D32" s="115">
        <v>298</v>
      </c>
      <c r="E32" s="118">
        <v>654</v>
      </c>
      <c r="F32" s="118">
        <v>252</v>
      </c>
      <c r="G32" s="115">
        <v>599</v>
      </c>
      <c r="H32" s="115">
        <v>239</v>
      </c>
      <c r="I32" s="118">
        <v>602</v>
      </c>
      <c r="J32" s="121">
        <v>228</v>
      </c>
    </row>
    <row r="33" spans="2:10" ht="30" customHeight="1">
      <c r="B33" s="123" t="s">
        <v>98</v>
      </c>
      <c r="C33" s="115">
        <v>329</v>
      </c>
      <c r="D33" s="115">
        <v>85</v>
      </c>
      <c r="E33" s="118">
        <v>305</v>
      </c>
      <c r="F33" s="118">
        <v>91</v>
      </c>
      <c r="G33" s="115">
        <v>266</v>
      </c>
      <c r="H33" s="115">
        <v>88</v>
      </c>
      <c r="I33" s="118">
        <v>239</v>
      </c>
      <c r="J33" s="121">
        <v>75</v>
      </c>
    </row>
    <row r="34" spans="2:10" ht="30" customHeight="1" thickBot="1">
      <c r="B34" s="124" t="s">
        <v>99</v>
      </c>
      <c r="C34" s="116">
        <v>961</v>
      </c>
      <c r="D34" s="116">
        <v>578</v>
      </c>
      <c r="E34" s="119">
        <v>751</v>
      </c>
      <c r="F34" s="119">
        <v>469</v>
      </c>
      <c r="G34" s="116">
        <v>738</v>
      </c>
      <c r="H34" s="116">
        <v>464</v>
      </c>
      <c r="I34" s="119">
        <v>658</v>
      </c>
      <c r="J34" s="122">
        <v>409</v>
      </c>
    </row>
    <row r="35" spans="2:10" ht="15.75" thickTop="1"/>
    <row r="36" spans="2:10" ht="15.75" thickBot="1"/>
    <row r="37" spans="2:10" ht="24.75" customHeight="1" thickTop="1">
      <c r="B37" s="161" t="s">
        <v>100</v>
      </c>
      <c r="C37" s="162"/>
      <c r="D37" s="162"/>
      <c r="E37" s="162"/>
      <c r="F37" s="162"/>
      <c r="G37" s="162"/>
      <c r="H37" s="162"/>
      <c r="I37" s="162"/>
      <c r="J37" s="163"/>
    </row>
    <row r="38" spans="2:10" ht="30" customHeight="1">
      <c r="B38" s="171" t="s">
        <v>148</v>
      </c>
      <c r="C38" s="165" t="s">
        <v>82</v>
      </c>
      <c r="D38" s="166"/>
      <c r="E38" s="167" t="s">
        <v>83</v>
      </c>
      <c r="F38" s="168"/>
      <c r="G38" s="165" t="s">
        <v>84</v>
      </c>
      <c r="H38" s="166"/>
      <c r="I38" s="169" t="s">
        <v>85</v>
      </c>
      <c r="J38" s="170"/>
    </row>
    <row r="39" spans="2:10" ht="30" customHeight="1">
      <c r="B39" s="172"/>
      <c r="C39" s="93" t="s">
        <v>126</v>
      </c>
      <c r="D39" s="93" t="s">
        <v>127</v>
      </c>
      <c r="E39" s="117" t="s">
        <v>126</v>
      </c>
      <c r="F39" s="117" t="s">
        <v>127</v>
      </c>
      <c r="G39" s="93" t="s">
        <v>126</v>
      </c>
      <c r="H39" s="93" t="s">
        <v>127</v>
      </c>
      <c r="I39" s="117" t="s">
        <v>126</v>
      </c>
      <c r="J39" s="120" t="s">
        <v>127</v>
      </c>
    </row>
    <row r="40" spans="2:10" ht="30" customHeight="1">
      <c r="B40" s="125" t="s">
        <v>101</v>
      </c>
      <c r="C40" s="115">
        <v>586</v>
      </c>
      <c r="D40" s="93">
        <v>299</v>
      </c>
      <c r="E40" s="117">
        <v>513</v>
      </c>
      <c r="F40" s="117">
        <v>246</v>
      </c>
      <c r="G40" s="115">
        <v>658</v>
      </c>
      <c r="H40" s="93">
        <v>353</v>
      </c>
      <c r="I40" s="117">
        <v>493</v>
      </c>
      <c r="J40" s="120">
        <v>214</v>
      </c>
    </row>
    <row r="41" spans="2:10" ht="30" customHeight="1">
      <c r="B41" s="123" t="s">
        <v>102</v>
      </c>
      <c r="C41" s="115">
        <v>1174</v>
      </c>
      <c r="D41" s="115">
        <v>552</v>
      </c>
      <c r="E41" s="118">
        <v>703</v>
      </c>
      <c r="F41" s="118">
        <v>359</v>
      </c>
      <c r="G41" s="115">
        <v>727</v>
      </c>
      <c r="H41" s="115">
        <v>397</v>
      </c>
      <c r="I41" s="118">
        <v>1074</v>
      </c>
      <c r="J41" s="121">
        <v>474</v>
      </c>
    </row>
    <row r="42" spans="2:10" ht="30" customHeight="1">
      <c r="B42" s="123" t="s">
        <v>103</v>
      </c>
      <c r="C42" s="115">
        <v>1267</v>
      </c>
      <c r="D42" s="115">
        <v>580</v>
      </c>
      <c r="E42" s="118">
        <v>954</v>
      </c>
      <c r="F42" s="118">
        <v>483</v>
      </c>
      <c r="G42" s="115">
        <v>696</v>
      </c>
      <c r="H42" s="115">
        <v>369</v>
      </c>
      <c r="I42" s="118">
        <v>769</v>
      </c>
      <c r="J42" s="121">
        <v>448</v>
      </c>
    </row>
    <row r="43" spans="2:10" ht="30" customHeight="1">
      <c r="B43" s="123" t="s">
        <v>104</v>
      </c>
      <c r="C43" s="115">
        <v>1065</v>
      </c>
      <c r="D43" s="115">
        <v>596</v>
      </c>
      <c r="E43" s="118">
        <v>992</v>
      </c>
      <c r="F43" s="118">
        <v>553</v>
      </c>
      <c r="G43" s="115">
        <v>895</v>
      </c>
      <c r="H43" s="115">
        <v>466</v>
      </c>
      <c r="I43" s="118">
        <v>763</v>
      </c>
      <c r="J43" s="121">
        <v>412</v>
      </c>
    </row>
    <row r="44" spans="2:10" ht="30" customHeight="1">
      <c r="B44" s="123" t="s">
        <v>105</v>
      </c>
      <c r="C44" s="115">
        <v>1054</v>
      </c>
      <c r="D44" s="115">
        <v>563</v>
      </c>
      <c r="E44" s="118">
        <v>911</v>
      </c>
      <c r="F44" s="118">
        <v>500</v>
      </c>
      <c r="G44" s="115">
        <v>785</v>
      </c>
      <c r="H44" s="115">
        <v>458</v>
      </c>
      <c r="I44" s="118">
        <v>743</v>
      </c>
      <c r="J44" s="121">
        <v>437</v>
      </c>
    </row>
    <row r="45" spans="2:10" ht="30" customHeight="1" thickBot="1">
      <c r="B45" s="124" t="s">
        <v>106</v>
      </c>
      <c r="C45" s="116">
        <v>1536</v>
      </c>
      <c r="D45" s="116">
        <v>921</v>
      </c>
      <c r="E45" s="119">
        <v>1417</v>
      </c>
      <c r="F45" s="119">
        <v>848</v>
      </c>
      <c r="G45" s="115">
        <v>1325</v>
      </c>
      <c r="H45" s="116">
        <v>789</v>
      </c>
      <c r="I45" s="119">
        <v>1260</v>
      </c>
      <c r="J45" s="122">
        <v>757</v>
      </c>
    </row>
    <row r="46" spans="2:10" ht="15.75" thickTop="1"/>
  </sheetData>
  <sheetProtection password="D83A" sheet="1" formatCells="0" formatColumns="0" formatRows="0" insertColumns="0" insertRows="0" insertHyperlinks="0" deleteColumns="0" deleteRows="0" sort="0" autoFilter="0" pivotTables="0"/>
  <mergeCells count="25">
    <mergeCell ref="B25:B27"/>
    <mergeCell ref="C5:D5"/>
    <mergeCell ref="E5:F5"/>
    <mergeCell ref="G5:H5"/>
    <mergeCell ref="I5:J5"/>
    <mergeCell ref="B4:B6"/>
    <mergeCell ref="C4:J4"/>
    <mergeCell ref="C16:D16"/>
    <mergeCell ref="E16:F16"/>
    <mergeCell ref="B37:J37"/>
    <mergeCell ref="B2:J2"/>
    <mergeCell ref="C38:D38"/>
    <mergeCell ref="E38:F38"/>
    <mergeCell ref="G38:H38"/>
    <mergeCell ref="I38:J38"/>
    <mergeCell ref="B38:B39"/>
    <mergeCell ref="G16:H16"/>
    <mergeCell ref="I16:J16"/>
    <mergeCell ref="C15:J15"/>
    <mergeCell ref="B15:B17"/>
    <mergeCell ref="C26:D26"/>
    <mergeCell ref="E26:F26"/>
    <mergeCell ref="G26:H26"/>
    <mergeCell ref="I26:J26"/>
    <mergeCell ref="C25:J25"/>
  </mergeCells>
  <pageMargins left="0.7" right="0.7" top="0.75" bottom="0.75" header="0.3" footer="0.3"/>
  <pageSetup paperSize="9" scale="76" orientation="portrait" horizontalDpi="4294967294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2"/>
  <sheetViews>
    <sheetView showGridLines="0" view="pageBreakPreview" zoomScaleSheetLayoutView="100" workbookViewId="0">
      <selection activeCell="D21" sqref="D21"/>
    </sheetView>
  </sheetViews>
  <sheetFormatPr defaultRowHeight="15"/>
  <cols>
    <col min="2" max="2" width="11.28515625" customWidth="1"/>
    <col min="4" max="4" width="30.7109375" customWidth="1"/>
    <col min="5" max="8" width="15.5703125" customWidth="1"/>
  </cols>
  <sheetData>
    <row r="1" spans="1:8" ht="36.75" customHeight="1">
      <c r="A1" s="180" t="s">
        <v>124</v>
      </c>
      <c r="B1" s="180"/>
      <c r="C1" s="180"/>
      <c r="D1" s="180"/>
      <c r="E1" s="180"/>
      <c r="F1" s="180"/>
      <c r="G1" s="180"/>
      <c r="H1" s="180"/>
    </row>
    <row r="3" spans="1:8" ht="24.75" customHeight="1">
      <c r="A3" s="191" t="s">
        <v>113</v>
      </c>
      <c r="B3" s="214" t="s">
        <v>150</v>
      </c>
      <c r="C3" s="215"/>
      <c r="D3" s="216"/>
      <c r="E3" s="148" t="s">
        <v>41</v>
      </c>
      <c r="F3" s="149"/>
      <c r="G3" s="149"/>
      <c r="H3" s="149"/>
    </row>
    <row r="4" spans="1:8" ht="45" customHeight="1">
      <c r="A4" s="192"/>
      <c r="B4" s="217"/>
      <c r="C4" s="218"/>
      <c r="D4" s="219"/>
      <c r="E4" s="126" t="s">
        <v>149</v>
      </c>
      <c r="F4" s="127" t="s">
        <v>83</v>
      </c>
      <c r="G4" s="127" t="s">
        <v>84</v>
      </c>
      <c r="H4" s="127" t="s">
        <v>85</v>
      </c>
    </row>
    <row r="5" spans="1:8" ht="22.5" customHeight="1">
      <c r="A5" s="193"/>
      <c r="B5" s="220"/>
      <c r="C5" s="221"/>
      <c r="D5" s="222"/>
      <c r="E5" s="178" t="s">
        <v>112</v>
      </c>
      <c r="F5" s="179"/>
      <c r="G5" s="179"/>
      <c r="H5" s="179"/>
    </row>
    <row r="6" spans="1:8" ht="30" customHeight="1">
      <c r="A6" s="69">
        <v>1</v>
      </c>
      <c r="B6" s="203" t="s">
        <v>125</v>
      </c>
      <c r="C6" s="204"/>
      <c r="D6" s="205"/>
      <c r="E6" s="48">
        <v>2386</v>
      </c>
      <c r="F6" s="48">
        <v>2087</v>
      </c>
      <c r="G6" s="48">
        <v>1943</v>
      </c>
      <c r="H6" s="48">
        <v>1964</v>
      </c>
    </row>
    <row r="7" spans="1:8" ht="30" customHeight="1">
      <c r="A7" s="69">
        <v>2</v>
      </c>
      <c r="B7" s="206" t="s">
        <v>110</v>
      </c>
      <c r="C7" s="183" t="s">
        <v>44</v>
      </c>
      <c r="D7" s="184"/>
      <c r="E7" s="48">
        <v>1246</v>
      </c>
      <c r="F7" s="48">
        <v>1115</v>
      </c>
      <c r="G7" s="48">
        <v>1057</v>
      </c>
      <c r="H7" s="48">
        <v>1032</v>
      </c>
    </row>
    <row r="8" spans="1:8" ht="36" customHeight="1">
      <c r="A8" s="69">
        <v>3</v>
      </c>
      <c r="B8" s="207"/>
      <c r="C8" s="183" t="s">
        <v>114</v>
      </c>
      <c r="D8" s="184"/>
      <c r="E8" s="48">
        <v>2003</v>
      </c>
      <c r="F8" s="48">
        <v>1800</v>
      </c>
      <c r="G8" s="48">
        <v>1682</v>
      </c>
      <c r="H8" s="48">
        <v>1665</v>
      </c>
    </row>
    <row r="9" spans="1:8" ht="30" customHeight="1">
      <c r="A9" s="69">
        <v>4</v>
      </c>
      <c r="B9" s="208" t="s">
        <v>111</v>
      </c>
      <c r="C9" s="209"/>
      <c r="D9" s="50" t="s">
        <v>53</v>
      </c>
      <c r="E9" s="128" t="s">
        <v>151</v>
      </c>
      <c r="F9" s="48">
        <v>594</v>
      </c>
      <c r="G9" s="48">
        <v>550</v>
      </c>
      <c r="H9" s="48">
        <v>562</v>
      </c>
    </row>
    <row r="10" spans="1:8" ht="30" customHeight="1">
      <c r="A10" s="69">
        <v>5</v>
      </c>
      <c r="B10" s="210"/>
      <c r="C10" s="211"/>
      <c r="D10" s="51" t="s">
        <v>54</v>
      </c>
      <c r="E10" s="48">
        <v>394</v>
      </c>
      <c r="F10" s="48">
        <v>320</v>
      </c>
      <c r="G10" s="48">
        <v>293</v>
      </c>
      <c r="H10" s="48">
        <v>291</v>
      </c>
    </row>
    <row r="11" spans="1:8" ht="30" customHeight="1">
      <c r="A11" s="69">
        <v>6</v>
      </c>
      <c r="B11" s="210"/>
      <c r="C11" s="211"/>
      <c r="D11" s="50" t="s">
        <v>56</v>
      </c>
      <c r="E11" s="48">
        <v>609</v>
      </c>
      <c r="F11" s="48">
        <v>570</v>
      </c>
      <c r="G11" s="48">
        <v>532</v>
      </c>
      <c r="H11" s="48">
        <v>533</v>
      </c>
    </row>
    <row r="12" spans="1:8" ht="30" customHeight="1">
      <c r="A12" s="69">
        <v>7</v>
      </c>
      <c r="B12" s="212"/>
      <c r="C12" s="213"/>
      <c r="D12" s="50" t="s">
        <v>55</v>
      </c>
      <c r="E12" s="48">
        <v>1330</v>
      </c>
      <c r="F12" s="48">
        <v>1223</v>
      </c>
      <c r="G12" s="48">
        <v>1136</v>
      </c>
      <c r="H12" s="48">
        <v>1100</v>
      </c>
    </row>
    <row r="13" spans="1:8">
      <c r="F13" s="49"/>
    </row>
    <row r="15" spans="1:8" ht="24.75" customHeight="1">
      <c r="A15" s="191" t="s">
        <v>113</v>
      </c>
      <c r="B15" s="194" t="s">
        <v>40</v>
      </c>
      <c r="C15" s="195"/>
      <c r="D15" s="196"/>
      <c r="E15" s="148" t="s">
        <v>41</v>
      </c>
      <c r="F15" s="149"/>
      <c r="G15" s="149"/>
      <c r="H15" s="149"/>
    </row>
    <row r="16" spans="1:8" ht="39">
      <c r="A16" s="192"/>
      <c r="B16" s="197"/>
      <c r="C16" s="198"/>
      <c r="D16" s="199"/>
      <c r="E16" s="126" t="s">
        <v>149</v>
      </c>
      <c r="F16" s="127" t="s">
        <v>83</v>
      </c>
      <c r="G16" s="127" t="s">
        <v>84</v>
      </c>
      <c r="H16" s="127" t="s">
        <v>85</v>
      </c>
    </row>
    <row r="17" spans="1:8" ht="22.5" customHeight="1">
      <c r="A17" s="193"/>
      <c r="B17" s="200"/>
      <c r="C17" s="201"/>
      <c r="D17" s="202"/>
      <c r="E17" s="178" t="s">
        <v>115</v>
      </c>
      <c r="F17" s="179"/>
      <c r="G17" s="179"/>
      <c r="H17" s="179"/>
    </row>
    <row r="18" spans="1:8" ht="30" customHeight="1">
      <c r="A18" s="52">
        <v>1</v>
      </c>
      <c r="B18" s="203" t="s">
        <v>125</v>
      </c>
      <c r="C18" s="204"/>
      <c r="D18" s="205"/>
      <c r="E18" s="48">
        <v>320</v>
      </c>
      <c r="F18" s="48">
        <v>246</v>
      </c>
      <c r="G18" s="48">
        <v>201</v>
      </c>
      <c r="H18" s="48">
        <v>212</v>
      </c>
    </row>
    <row r="19" spans="1:8" ht="30" customHeight="1">
      <c r="A19" s="52">
        <v>2</v>
      </c>
      <c r="B19" s="181" t="s">
        <v>110</v>
      </c>
      <c r="C19" s="183" t="s">
        <v>44</v>
      </c>
      <c r="D19" s="184"/>
      <c r="E19" s="48">
        <v>161</v>
      </c>
      <c r="F19" s="48">
        <v>123</v>
      </c>
      <c r="G19" s="48">
        <v>110</v>
      </c>
      <c r="H19" s="48">
        <v>118</v>
      </c>
    </row>
    <row r="20" spans="1:8" ht="36" customHeight="1">
      <c r="A20" s="52">
        <v>3</v>
      </c>
      <c r="B20" s="182"/>
      <c r="C20" s="183" t="s">
        <v>114</v>
      </c>
      <c r="D20" s="184"/>
      <c r="E20" s="48">
        <v>280</v>
      </c>
      <c r="F20" s="48">
        <v>210</v>
      </c>
      <c r="G20" s="48">
        <v>173</v>
      </c>
      <c r="H20" s="48">
        <v>183</v>
      </c>
    </row>
    <row r="21" spans="1:8" ht="30" customHeight="1">
      <c r="A21" s="52">
        <v>4</v>
      </c>
      <c r="B21" s="185" t="s">
        <v>111</v>
      </c>
      <c r="C21" s="186"/>
      <c r="D21" s="50" t="s">
        <v>53</v>
      </c>
      <c r="E21" s="128" t="s">
        <v>151</v>
      </c>
      <c r="F21" s="48">
        <v>88</v>
      </c>
      <c r="G21" s="48">
        <v>67</v>
      </c>
      <c r="H21" s="48">
        <v>69</v>
      </c>
    </row>
    <row r="22" spans="1:8" ht="30" customHeight="1">
      <c r="A22" s="52">
        <v>5</v>
      </c>
      <c r="B22" s="187"/>
      <c r="C22" s="188"/>
      <c r="D22" s="51" t="s">
        <v>54</v>
      </c>
      <c r="E22" s="48">
        <v>86</v>
      </c>
      <c r="F22" s="48">
        <v>51</v>
      </c>
      <c r="G22" s="48">
        <v>33</v>
      </c>
      <c r="H22" s="48">
        <v>39</v>
      </c>
    </row>
    <row r="23" spans="1:8" ht="30" customHeight="1">
      <c r="A23" s="52">
        <v>6</v>
      </c>
      <c r="B23" s="187"/>
      <c r="C23" s="188"/>
      <c r="D23" s="50" t="s">
        <v>56</v>
      </c>
      <c r="E23" s="48">
        <v>72</v>
      </c>
      <c r="F23" s="48">
        <v>59</v>
      </c>
      <c r="G23" s="48">
        <v>54</v>
      </c>
      <c r="H23" s="48">
        <v>53</v>
      </c>
    </row>
    <row r="24" spans="1:8" ht="30" customHeight="1">
      <c r="A24" s="52">
        <v>7</v>
      </c>
      <c r="B24" s="189"/>
      <c r="C24" s="190"/>
      <c r="D24" s="50" t="s">
        <v>55</v>
      </c>
      <c r="E24" s="48">
        <v>147</v>
      </c>
      <c r="F24" s="48">
        <v>117</v>
      </c>
      <c r="G24" s="48">
        <v>93</v>
      </c>
      <c r="H24" s="48">
        <v>100</v>
      </c>
    </row>
    <row r="27" spans="1:8" ht="24.75" customHeight="1">
      <c r="A27" s="191" t="s">
        <v>113</v>
      </c>
      <c r="B27" s="194" t="s">
        <v>40</v>
      </c>
      <c r="C27" s="195"/>
      <c r="D27" s="196"/>
      <c r="E27" s="148" t="s">
        <v>41</v>
      </c>
      <c r="F27" s="149"/>
      <c r="G27" s="149"/>
      <c r="H27" s="149"/>
    </row>
    <row r="28" spans="1:8" ht="39">
      <c r="A28" s="192"/>
      <c r="B28" s="197"/>
      <c r="C28" s="198"/>
      <c r="D28" s="199"/>
      <c r="E28" s="126" t="s">
        <v>149</v>
      </c>
      <c r="F28" s="127" t="s">
        <v>83</v>
      </c>
      <c r="G28" s="127" t="s">
        <v>84</v>
      </c>
      <c r="H28" s="127" t="s">
        <v>85</v>
      </c>
    </row>
    <row r="29" spans="1:8" ht="22.5" customHeight="1">
      <c r="A29" s="193"/>
      <c r="B29" s="200"/>
      <c r="C29" s="201"/>
      <c r="D29" s="202"/>
      <c r="E29" s="178" t="s">
        <v>116</v>
      </c>
      <c r="F29" s="179"/>
      <c r="G29" s="179"/>
      <c r="H29" s="179"/>
    </row>
    <row r="30" spans="1:8" ht="30" customHeight="1">
      <c r="A30" s="52">
        <v>1</v>
      </c>
      <c r="B30" s="203" t="s">
        <v>109</v>
      </c>
      <c r="C30" s="204"/>
      <c r="D30" s="205"/>
      <c r="E30" s="48">
        <v>668</v>
      </c>
      <c r="F30" s="48">
        <v>537</v>
      </c>
      <c r="G30" s="48">
        <v>469</v>
      </c>
      <c r="H30" s="48">
        <v>451</v>
      </c>
    </row>
    <row r="31" spans="1:8" ht="30" customHeight="1">
      <c r="A31" s="52">
        <v>2</v>
      </c>
      <c r="B31" s="181" t="s">
        <v>110</v>
      </c>
      <c r="C31" s="183" t="s">
        <v>44</v>
      </c>
      <c r="D31" s="184"/>
      <c r="E31" s="48">
        <v>365</v>
      </c>
      <c r="F31" s="48">
        <v>303</v>
      </c>
      <c r="G31" s="48">
        <v>280</v>
      </c>
      <c r="H31" s="48">
        <v>277</v>
      </c>
    </row>
    <row r="32" spans="1:8" ht="36" customHeight="1">
      <c r="A32" s="52">
        <v>3</v>
      </c>
      <c r="B32" s="182"/>
      <c r="C32" s="183" t="s">
        <v>114</v>
      </c>
      <c r="D32" s="184"/>
      <c r="E32" s="48">
        <v>590</v>
      </c>
      <c r="F32" s="48">
        <v>468</v>
      </c>
      <c r="G32" s="48">
        <v>414</v>
      </c>
      <c r="H32" s="48">
        <v>401</v>
      </c>
    </row>
    <row r="33" spans="1:8" ht="30" customHeight="1">
      <c r="A33" s="52">
        <v>4</v>
      </c>
      <c r="B33" s="185" t="s">
        <v>111</v>
      </c>
      <c r="C33" s="186"/>
      <c r="D33" s="50" t="s">
        <v>53</v>
      </c>
      <c r="E33" s="128" t="s">
        <v>151</v>
      </c>
      <c r="F33" s="48">
        <v>177</v>
      </c>
      <c r="G33" s="48">
        <v>158</v>
      </c>
      <c r="H33" s="48">
        <v>144</v>
      </c>
    </row>
    <row r="34" spans="1:8" ht="30" customHeight="1">
      <c r="A34" s="52">
        <v>5</v>
      </c>
      <c r="B34" s="187"/>
      <c r="C34" s="188"/>
      <c r="D34" s="51" t="s">
        <v>54</v>
      </c>
      <c r="E34" s="48">
        <v>129</v>
      </c>
      <c r="F34" s="48">
        <v>104</v>
      </c>
      <c r="G34" s="48">
        <v>90</v>
      </c>
      <c r="H34" s="48">
        <v>83</v>
      </c>
    </row>
    <row r="35" spans="1:8" ht="30" customHeight="1">
      <c r="A35" s="52">
        <v>6</v>
      </c>
      <c r="B35" s="187"/>
      <c r="C35" s="188"/>
      <c r="D35" s="50" t="s">
        <v>56</v>
      </c>
      <c r="E35" s="48">
        <v>185</v>
      </c>
      <c r="F35" s="48">
        <v>148</v>
      </c>
      <c r="G35" s="48">
        <v>136</v>
      </c>
      <c r="H35" s="48">
        <v>140</v>
      </c>
    </row>
    <row r="36" spans="1:8" ht="30" customHeight="1">
      <c r="A36" s="52">
        <v>7</v>
      </c>
      <c r="B36" s="189"/>
      <c r="C36" s="190"/>
      <c r="D36" s="50" t="s">
        <v>55</v>
      </c>
      <c r="E36" s="48">
        <v>318</v>
      </c>
      <c r="F36" s="48">
        <v>262</v>
      </c>
      <c r="G36" s="48">
        <v>236</v>
      </c>
      <c r="H36" s="48">
        <v>223</v>
      </c>
    </row>
    <row r="39" spans="1:8" ht="24.75" customHeight="1">
      <c r="A39" s="191" t="s">
        <v>113</v>
      </c>
      <c r="B39" s="194" t="s">
        <v>40</v>
      </c>
      <c r="C39" s="195"/>
      <c r="D39" s="196"/>
      <c r="E39" s="148" t="s">
        <v>41</v>
      </c>
      <c r="F39" s="149"/>
      <c r="G39" s="149"/>
      <c r="H39" s="149"/>
    </row>
    <row r="40" spans="1:8" ht="39">
      <c r="A40" s="192"/>
      <c r="B40" s="197"/>
      <c r="C40" s="198"/>
      <c r="D40" s="199"/>
      <c r="E40" s="126" t="s">
        <v>149</v>
      </c>
      <c r="F40" s="127" t="s">
        <v>83</v>
      </c>
      <c r="G40" s="127" t="s">
        <v>84</v>
      </c>
      <c r="H40" s="127" t="s">
        <v>85</v>
      </c>
    </row>
    <row r="41" spans="1:8" ht="22.5" customHeight="1">
      <c r="A41" s="193"/>
      <c r="B41" s="200"/>
      <c r="C41" s="201"/>
      <c r="D41" s="202"/>
      <c r="E41" s="178" t="s">
        <v>117</v>
      </c>
      <c r="F41" s="179"/>
      <c r="G41" s="179"/>
      <c r="H41" s="179"/>
    </row>
    <row r="42" spans="1:8" ht="30" customHeight="1">
      <c r="A42" s="52">
        <v>1</v>
      </c>
      <c r="B42" s="203" t="s">
        <v>125</v>
      </c>
      <c r="C42" s="204"/>
      <c r="D42" s="205"/>
      <c r="E42" s="48">
        <v>215</v>
      </c>
      <c r="F42" s="48">
        <v>184</v>
      </c>
      <c r="G42" s="48">
        <v>183</v>
      </c>
      <c r="H42" s="48">
        <v>177</v>
      </c>
    </row>
    <row r="43" spans="1:8" ht="30" customHeight="1">
      <c r="A43" s="52">
        <v>2</v>
      </c>
      <c r="B43" s="181" t="s">
        <v>110</v>
      </c>
      <c r="C43" s="183" t="s">
        <v>44</v>
      </c>
      <c r="D43" s="184"/>
      <c r="E43" s="48">
        <v>114</v>
      </c>
      <c r="F43" s="48">
        <v>96</v>
      </c>
      <c r="G43" s="48">
        <v>98</v>
      </c>
      <c r="H43" s="48">
        <v>100</v>
      </c>
    </row>
    <row r="44" spans="1:8" ht="38.25" customHeight="1">
      <c r="A44" s="52">
        <v>3</v>
      </c>
      <c r="B44" s="182"/>
      <c r="C44" s="183" t="s">
        <v>114</v>
      </c>
      <c r="D44" s="184"/>
      <c r="E44" s="48">
        <v>184</v>
      </c>
      <c r="F44" s="48">
        <v>166</v>
      </c>
      <c r="G44" s="48">
        <v>162</v>
      </c>
      <c r="H44" s="48">
        <v>159</v>
      </c>
    </row>
    <row r="45" spans="1:8" ht="30" customHeight="1">
      <c r="A45" s="52">
        <v>4</v>
      </c>
      <c r="B45" s="185" t="s">
        <v>111</v>
      </c>
      <c r="C45" s="186"/>
      <c r="D45" s="50" t="s">
        <v>53</v>
      </c>
      <c r="E45" s="128" t="s">
        <v>151</v>
      </c>
      <c r="F45" s="48">
        <v>64</v>
      </c>
      <c r="G45" s="48">
        <v>76</v>
      </c>
      <c r="H45" s="48">
        <v>73</v>
      </c>
    </row>
    <row r="46" spans="1:8" ht="30" customHeight="1">
      <c r="A46" s="52">
        <v>5</v>
      </c>
      <c r="B46" s="187"/>
      <c r="C46" s="188"/>
      <c r="D46" s="51" t="s">
        <v>54</v>
      </c>
      <c r="E46" s="48">
        <v>58</v>
      </c>
      <c r="F46" s="48">
        <v>39</v>
      </c>
      <c r="G46" s="48">
        <v>49</v>
      </c>
      <c r="H46" s="48">
        <v>42</v>
      </c>
    </row>
    <row r="47" spans="1:8" ht="30" customHeight="1">
      <c r="A47" s="52">
        <v>6</v>
      </c>
      <c r="B47" s="187"/>
      <c r="C47" s="188"/>
      <c r="D47" s="50" t="s">
        <v>56</v>
      </c>
      <c r="E47" s="48">
        <v>52</v>
      </c>
      <c r="F47" s="48">
        <v>48</v>
      </c>
      <c r="G47" s="48">
        <v>38</v>
      </c>
      <c r="H47" s="48">
        <v>35</v>
      </c>
    </row>
    <row r="48" spans="1:8" ht="30" customHeight="1">
      <c r="A48" s="52">
        <v>7</v>
      </c>
      <c r="B48" s="189"/>
      <c r="C48" s="190"/>
      <c r="D48" s="50" t="s">
        <v>55</v>
      </c>
      <c r="E48" s="48">
        <v>100</v>
      </c>
      <c r="F48" s="48">
        <v>93</v>
      </c>
      <c r="G48" s="48">
        <v>85</v>
      </c>
      <c r="H48" s="48">
        <v>84</v>
      </c>
    </row>
    <row r="51" spans="1:8" ht="24.75" customHeight="1">
      <c r="A51" s="191" t="s">
        <v>113</v>
      </c>
      <c r="B51" s="194" t="s">
        <v>40</v>
      </c>
      <c r="C51" s="195"/>
      <c r="D51" s="196"/>
      <c r="E51" s="148" t="s">
        <v>41</v>
      </c>
      <c r="F51" s="149"/>
      <c r="G51" s="149"/>
      <c r="H51" s="149"/>
    </row>
    <row r="52" spans="1:8" ht="39">
      <c r="A52" s="192"/>
      <c r="B52" s="197"/>
      <c r="C52" s="198"/>
      <c r="D52" s="199"/>
      <c r="E52" s="126" t="s">
        <v>149</v>
      </c>
      <c r="F52" s="127" t="s">
        <v>83</v>
      </c>
      <c r="G52" s="127" t="s">
        <v>84</v>
      </c>
      <c r="H52" s="127" t="s">
        <v>85</v>
      </c>
    </row>
    <row r="53" spans="1:8" ht="22.5" customHeight="1">
      <c r="A53" s="193"/>
      <c r="B53" s="200"/>
      <c r="C53" s="201"/>
      <c r="D53" s="202"/>
      <c r="E53" s="178" t="s">
        <v>118</v>
      </c>
      <c r="F53" s="179"/>
      <c r="G53" s="179"/>
      <c r="H53" s="179"/>
    </row>
    <row r="54" spans="1:8" ht="30" customHeight="1">
      <c r="A54" s="52">
        <v>1</v>
      </c>
      <c r="B54" s="203" t="s">
        <v>125</v>
      </c>
      <c r="C54" s="204"/>
      <c r="D54" s="205"/>
      <c r="E54" s="48">
        <v>186</v>
      </c>
      <c r="F54" s="48">
        <v>175</v>
      </c>
      <c r="G54" s="48">
        <v>152</v>
      </c>
      <c r="H54" s="48">
        <v>134</v>
      </c>
    </row>
    <row r="55" spans="1:8" ht="30" customHeight="1">
      <c r="A55" s="52">
        <v>2</v>
      </c>
      <c r="B55" s="181" t="s">
        <v>110</v>
      </c>
      <c r="C55" s="183" t="s">
        <v>44</v>
      </c>
      <c r="D55" s="184"/>
      <c r="E55" s="48">
        <v>90</v>
      </c>
      <c r="F55" s="48">
        <v>95</v>
      </c>
      <c r="G55" s="48">
        <v>83</v>
      </c>
      <c r="H55" s="48">
        <v>72</v>
      </c>
    </row>
    <row r="56" spans="1:8" ht="36.75" customHeight="1">
      <c r="A56" s="52">
        <v>3</v>
      </c>
      <c r="B56" s="182"/>
      <c r="C56" s="183" t="s">
        <v>114</v>
      </c>
      <c r="D56" s="184"/>
      <c r="E56" s="48">
        <v>157</v>
      </c>
      <c r="F56" s="48">
        <v>153</v>
      </c>
      <c r="G56" s="48">
        <v>135</v>
      </c>
      <c r="H56" s="48">
        <v>122</v>
      </c>
    </row>
    <row r="57" spans="1:8" ht="30" customHeight="1">
      <c r="A57" s="52">
        <v>4</v>
      </c>
      <c r="B57" s="185" t="s">
        <v>111</v>
      </c>
      <c r="C57" s="186"/>
      <c r="D57" s="50" t="s">
        <v>53</v>
      </c>
      <c r="E57" s="128" t="s">
        <v>151</v>
      </c>
      <c r="F57" s="48">
        <v>52</v>
      </c>
      <c r="G57" s="48">
        <v>46</v>
      </c>
      <c r="H57" s="48">
        <v>35</v>
      </c>
    </row>
    <row r="58" spans="1:8" ht="30" customHeight="1">
      <c r="A58" s="52">
        <v>5</v>
      </c>
      <c r="B58" s="187"/>
      <c r="C58" s="188"/>
      <c r="D58" s="51" t="s">
        <v>54</v>
      </c>
      <c r="E58" s="48">
        <v>30</v>
      </c>
      <c r="F58" s="48">
        <v>31</v>
      </c>
      <c r="G58" s="48">
        <v>27</v>
      </c>
      <c r="H58" s="48">
        <v>20</v>
      </c>
    </row>
    <row r="59" spans="1:8" ht="30" customHeight="1">
      <c r="A59" s="52">
        <v>6</v>
      </c>
      <c r="B59" s="187"/>
      <c r="C59" s="188"/>
      <c r="D59" s="50" t="s">
        <v>56</v>
      </c>
      <c r="E59" s="48">
        <v>42</v>
      </c>
      <c r="F59" s="48">
        <v>52</v>
      </c>
      <c r="G59" s="48">
        <v>49</v>
      </c>
      <c r="H59" s="48">
        <v>45</v>
      </c>
    </row>
    <row r="60" spans="1:8" ht="30" customHeight="1">
      <c r="A60" s="52">
        <v>7</v>
      </c>
      <c r="B60" s="189"/>
      <c r="C60" s="190"/>
      <c r="D60" s="50" t="s">
        <v>55</v>
      </c>
      <c r="E60" s="48">
        <v>104</v>
      </c>
      <c r="F60" s="48">
        <v>103</v>
      </c>
      <c r="G60" s="48">
        <v>88</v>
      </c>
      <c r="H60" s="48">
        <v>87</v>
      </c>
    </row>
    <row r="63" spans="1:8" ht="24.75" customHeight="1">
      <c r="A63" s="191" t="s">
        <v>113</v>
      </c>
      <c r="B63" s="194" t="s">
        <v>40</v>
      </c>
      <c r="C63" s="195"/>
      <c r="D63" s="196"/>
      <c r="E63" s="148" t="s">
        <v>41</v>
      </c>
      <c r="F63" s="149"/>
      <c r="G63" s="149"/>
      <c r="H63" s="149"/>
    </row>
    <row r="64" spans="1:8" ht="39">
      <c r="A64" s="192"/>
      <c r="B64" s="197"/>
      <c r="C64" s="198"/>
      <c r="D64" s="199"/>
      <c r="E64" s="126" t="s">
        <v>149</v>
      </c>
      <c r="F64" s="127" t="s">
        <v>83</v>
      </c>
      <c r="G64" s="127" t="s">
        <v>84</v>
      </c>
      <c r="H64" s="127" t="s">
        <v>85</v>
      </c>
    </row>
    <row r="65" spans="1:8" ht="22.5" customHeight="1">
      <c r="A65" s="193"/>
      <c r="B65" s="200"/>
      <c r="C65" s="201"/>
      <c r="D65" s="202"/>
      <c r="E65" s="178" t="s">
        <v>119</v>
      </c>
      <c r="F65" s="179"/>
      <c r="G65" s="179"/>
      <c r="H65" s="179"/>
    </row>
    <row r="66" spans="1:8" ht="30" customHeight="1">
      <c r="A66" s="52">
        <v>1</v>
      </c>
      <c r="B66" s="203" t="s">
        <v>125</v>
      </c>
      <c r="C66" s="204"/>
      <c r="D66" s="205"/>
      <c r="E66" s="48">
        <v>371</v>
      </c>
      <c r="F66" s="48">
        <v>230</v>
      </c>
      <c r="G66" s="48">
        <v>212</v>
      </c>
      <c r="H66" s="48">
        <v>240</v>
      </c>
    </row>
    <row r="67" spans="1:8" ht="30" customHeight="1">
      <c r="A67" s="52">
        <v>2</v>
      </c>
      <c r="B67" s="181" t="s">
        <v>110</v>
      </c>
      <c r="C67" s="183" t="s">
        <v>44</v>
      </c>
      <c r="D67" s="184"/>
      <c r="E67" s="48">
        <v>196</v>
      </c>
      <c r="F67" s="48">
        <v>135</v>
      </c>
      <c r="G67" s="48">
        <v>128</v>
      </c>
      <c r="H67" s="48">
        <v>123</v>
      </c>
    </row>
    <row r="68" spans="1:8" ht="37.5" customHeight="1">
      <c r="A68" s="52">
        <v>3</v>
      </c>
      <c r="B68" s="182"/>
      <c r="C68" s="183" t="s">
        <v>114</v>
      </c>
      <c r="D68" s="184"/>
      <c r="E68" s="48">
        <v>328</v>
      </c>
      <c r="F68" s="48">
        <v>203</v>
      </c>
      <c r="G68" s="48">
        <v>183</v>
      </c>
      <c r="H68" s="48">
        <v>201</v>
      </c>
    </row>
    <row r="69" spans="1:8" ht="30" customHeight="1">
      <c r="A69" s="52">
        <v>4</v>
      </c>
      <c r="B69" s="185" t="s">
        <v>111</v>
      </c>
      <c r="C69" s="186"/>
      <c r="D69" s="50" t="s">
        <v>53</v>
      </c>
      <c r="E69" s="128" t="s">
        <v>151</v>
      </c>
      <c r="F69" s="48">
        <v>80</v>
      </c>
      <c r="G69" s="48">
        <v>76</v>
      </c>
      <c r="H69" s="48">
        <v>82</v>
      </c>
    </row>
    <row r="70" spans="1:8" ht="30" customHeight="1">
      <c r="A70" s="52">
        <v>5</v>
      </c>
      <c r="B70" s="187"/>
      <c r="C70" s="188"/>
      <c r="D70" s="51" t="s">
        <v>54</v>
      </c>
      <c r="E70" s="48">
        <v>101</v>
      </c>
      <c r="F70" s="48">
        <v>45</v>
      </c>
      <c r="G70" s="48">
        <v>44</v>
      </c>
      <c r="H70" s="48">
        <v>47</v>
      </c>
    </row>
    <row r="71" spans="1:8" ht="30" customHeight="1">
      <c r="A71" s="52">
        <v>6</v>
      </c>
      <c r="B71" s="187"/>
      <c r="C71" s="188"/>
      <c r="D71" s="50" t="s">
        <v>56</v>
      </c>
      <c r="E71" s="48">
        <v>91</v>
      </c>
      <c r="F71" s="48">
        <v>55</v>
      </c>
      <c r="G71" s="48">
        <v>49</v>
      </c>
      <c r="H71" s="48">
        <v>57</v>
      </c>
    </row>
    <row r="72" spans="1:8" ht="30" customHeight="1">
      <c r="A72" s="52">
        <v>7</v>
      </c>
      <c r="B72" s="189"/>
      <c r="C72" s="190"/>
      <c r="D72" s="50" t="s">
        <v>55</v>
      </c>
      <c r="E72" s="48">
        <v>163</v>
      </c>
      <c r="F72" s="48">
        <v>116</v>
      </c>
      <c r="G72" s="48">
        <v>92</v>
      </c>
      <c r="H72" s="48">
        <v>106</v>
      </c>
    </row>
    <row r="75" spans="1:8" ht="24.75" customHeight="1">
      <c r="A75" s="191" t="s">
        <v>113</v>
      </c>
      <c r="B75" s="194" t="s">
        <v>40</v>
      </c>
      <c r="C75" s="195"/>
      <c r="D75" s="196"/>
      <c r="E75" s="148" t="s">
        <v>41</v>
      </c>
      <c r="F75" s="149"/>
      <c r="G75" s="149"/>
      <c r="H75" s="149"/>
    </row>
    <row r="76" spans="1:8" ht="39">
      <c r="A76" s="192"/>
      <c r="B76" s="197"/>
      <c r="C76" s="198"/>
      <c r="D76" s="199"/>
      <c r="E76" s="126" t="s">
        <v>149</v>
      </c>
      <c r="F76" s="127" t="s">
        <v>83</v>
      </c>
      <c r="G76" s="127" t="s">
        <v>84</v>
      </c>
      <c r="H76" s="127" t="s">
        <v>85</v>
      </c>
    </row>
    <row r="77" spans="1:8" ht="22.5" customHeight="1">
      <c r="A77" s="193"/>
      <c r="B77" s="200"/>
      <c r="C77" s="201"/>
      <c r="D77" s="202"/>
      <c r="E77" s="178" t="s">
        <v>120</v>
      </c>
      <c r="F77" s="179"/>
      <c r="G77" s="179"/>
      <c r="H77" s="179"/>
    </row>
    <row r="78" spans="1:8" ht="30" customHeight="1">
      <c r="A78" s="52">
        <v>1</v>
      </c>
      <c r="B78" s="203" t="s">
        <v>125</v>
      </c>
      <c r="C78" s="204"/>
      <c r="D78" s="205"/>
      <c r="E78" s="48">
        <v>290</v>
      </c>
      <c r="F78" s="48">
        <v>237</v>
      </c>
      <c r="G78" s="48">
        <v>216</v>
      </c>
      <c r="H78" s="48">
        <v>200</v>
      </c>
    </row>
    <row r="79" spans="1:8" ht="30" customHeight="1">
      <c r="A79" s="52">
        <v>2</v>
      </c>
      <c r="B79" s="181" t="s">
        <v>110</v>
      </c>
      <c r="C79" s="183" t="s">
        <v>44</v>
      </c>
      <c r="D79" s="184"/>
      <c r="E79" s="48">
        <v>154</v>
      </c>
      <c r="F79" s="48">
        <v>133</v>
      </c>
      <c r="G79" s="48">
        <v>121</v>
      </c>
      <c r="H79" s="48">
        <v>114</v>
      </c>
    </row>
    <row r="80" spans="1:8" ht="37.5" customHeight="1">
      <c r="A80" s="52">
        <v>3</v>
      </c>
      <c r="B80" s="182"/>
      <c r="C80" s="183" t="s">
        <v>114</v>
      </c>
      <c r="D80" s="184"/>
      <c r="E80" s="48">
        <v>259</v>
      </c>
      <c r="F80" s="48">
        <v>211</v>
      </c>
      <c r="G80" s="48">
        <v>193</v>
      </c>
      <c r="H80" s="48">
        <v>174</v>
      </c>
    </row>
    <row r="81" spans="1:8" ht="30" customHeight="1">
      <c r="A81" s="52">
        <v>4</v>
      </c>
      <c r="B81" s="185" t="s">
        <v>111</v>
      </c>
      <c r="C81" s="186"/>
      <c r="D81" s="50" t="s">
        <v>53</v>
      </c>
      <c r="E81" s="128" t="s">
        <v>151</v>
      </c>
      <c r="F81" s="48">
        <v>75</v>
      </c>
      <c r="G81" s="48">
        <v>68</v>
      </c>
      <c r="H81" s="48">
        <v>59</v>
      </c>
    </row>
    <row r="82" spans="1:8" ht="30" customHeight="1">
      <c r="A82" s="52">
        <v>5</v>
      </c>
      <c r="B82" s="187"/>
      <c r="C82" s="188"/>
      <c r="D82" s="51" t="s">
        <v>54</v>
      </c>
      <c r="E82" s="48">
        <v>59</v>
      </c>
      <c r="F82" s="48">
        <v>38</v>
      </c>
      <c r="G82" s="48">
        <v>34</v>
      </c>
      <c r="H82" s="48">
        <v>32</v>
      </c>
    </row>
    <row r="83" spans="1:8" ht="30" customHeight="1">
      <c r="A83" s="52">
        <v>6</v>
      </c>
      <c r="B83" s="187"/>
      <c r="C83" s="188"/>
      <c r="D83" s="50" t="s">
        <v>56</v>
      </c>
      <c r="E83" s="48">
        <v>83</v>
      </c>
      <c r="F83" s="48">
        <v>75</v>
      </c>
      <c r="G83" s="48">
        <v>69</v>
      </c>
      <c r="H83" s="48">
        <v>63</v>
      </c>
    </row>
    <row r="84" spans="1:8" ht="30" customHeight="1">
      <c r="A84" s="52">
        <v>7</v>
      </c>
      <c r="B84" s="189"/>
      <c r="C84" s="190"/>
      <c r="D84" s="50" t="s">
        <v>55</v>
      </c>
      <c r="E84" s="48">
        <v>149</v>
      </c>
      <c r="F84" s="48">
        <v>123</v>
      </c>
      <c r="G84" s="48">
        <v>111</v>
      </c>
      <c r="H84" s="48">
        <v>107</v>
      </c>
    </row>
    <row r="87" spans="1:8" ht="24.75" customHeight="1">
      <c r="A87" s="191" t="s">
        <v>113</v>
      </c>
      <c r="B87" s="194" t="s">
        <v>40</v>
      </c>
      <c r="C87" s="195"/>
      <c r="D87" s="196"/>
      <c r="E87" s="148" t="s">
        <v>41</v>
      </c>
      <c r="F87" s="149"/>
      <c r="G87" s="149"/>
      <c r="H87" s="149"/>
    </row>
    <row r="88" spans="1:8" ht="39">
      <c r="A88" s="192"/>
      <c r="B88" s="197"/>
      <c r="C88" s="198"/>
      <c r="D88" s="199"/>
      <c r="E88" s="126" t="s">
        <v>149</v>
      </c>
      <c r="F88" s="127" t="s">
        <v>83</v>
      </c>
      <c r="G88" s="127" t="s">
        <v>84</v>
      </c>
      <c r="H88" s="127" t="s">
        <v>85</v>
      </c>
    </row>
    <row r="89" spans="1:8" ht="22.5" customHeight="1">
      <c r="A89" s="193"/>
      <c r="B89" s="200"/>
      <c r="C89" s="201"/>
      <c r="D89" s="202"/>
      <c r="E89" s="178" t="s">
        <v>121</v>
      </c>
      <c r="F89" s="179"/>
      <c r="G89" s="179"/>
      <c r="H89" s="179"/>
    </row>
    <row r="90" spans="1:8" ht="30" customHeight="1">
      <c r="A90" s="52">
        <v>1</v>
      </c>
      <c r="B90" s="203" t="s">
        <v>125</v>
      </c>
      <c r="C90" s="204"/>
      <c r="D90" s="205"/>
      <c r="E90" s="48">
        <v>294</v>
      </c>
      <c r="F90" s="48">
        <v>240</v>
      </c>
      <c r="G90" s="48">
        <v>232</v>
      </c>
      <c r="H90" s="48">
        <v>222</v>
      </c>
    </row>
    <row r="91" spans="1:8" ht="30" customHeight="1">
      <c r="A91" s="52">
        <v>2</v>
      </c>
      <c r="B91" s="181" t="s">
        <v>110</v>
      </c>
      <c r="C91" s="183" t="s">
        <v>44</v>
      </c>
      <c r="D91" s="184"/>
      <c r="E91" s="48">
        <v>179</v>
      </c>
      <c r="F91" s="48">
        <v>151</v>
      </c>
      <c r="G91" s="48">
        <v>146</v>
      </c>
      <c r="H91" s="48">
        <v>124</v>
      </c>
    </row>
    <row r="92" spans="1:8" ht="36.75" customHeight="1">
      <c r="A92" s="52">
        <v>3</v>
      </c>
      <c r="B92" s="182"/>
      <c r="C92" s="183" t="s">
        <v>114</v>
      </c>
      <c r="D92" s="184"/>
      <c r="E92" s="48">
        <v>269</v>
      </c>
      <c r="F92" s="48">
        <v>212</v>
      </c>
      <c r="G92" s="48">
        <v>208</v>
      </c>
      <c r="H92" s="48">
        <v>192</v>
      </c>
    </row>
    <row r="93" spans="1:8" ht="30" customHeight="1">
      <c r="A93" s="52">
        <v>4</v>
      </c>
      <c r="B93" s="185" t="s">
        <v>111</v>
      </c>
      <c r="C93" s="186"/>
      <c r="D93" s="50" t="s">
        <v>53</v>
      </c>
      <c r="E93" s="128" t="s">
        <v>151</v>
      </c>
      <c r="F93" s="48">
        <v>80</v>
      </c>
      <c r="G93" s="48">
        <v>81</v>
      </c>
      <c r="H93" s="48">
        <v>86</v>
      </c>
    </row>
    <row r="94" spans="1:8" ht="30" customHeight="1">
      <c r="A94" s="52">
        <v>5</v>
      </c>
      <c r="B94" s="187"/>
      <c r="C94" s="188"/>
      <c r="D94" s="51" t="s">
        <v>54</v>
      </c>
      <c r="E94" s="48">
        <v>77</v>
      </c>
      <c r="F94" s="48">
        <v>51</v>
      </c>
      <c r="G94" s="48">
        <v>56</v>
      </c>
      <c r="H94" s="48">
        <v>53</v>
      </c>
    </row>
    <row r="95" spans="1:8" ht="30" customHeight="1">
      <c r="A95" s="52">
        <v>6</v>
      </c>
      <c r="B95" s="187"/>
      <c r="C95" s="188"/>
      <c r="D95" s="50" t="s">
        <v>56</v>
      </c>
      <c r="E95" s="48">
        <v>63</v>
      </c>
      <c r="F95" s="48">
        <v>57</v>
      </c>
      <c r="G95" s="48">
        <v>55</v>
      </c>
      <c r="H95" s="48">
        <v>48</v>
      </c>
    </row>
    <row r="96" spans="1:8" ht="30" customHeight="1">
      <c r="A96" s="52">
        <v>7</v>
      </c>
      <c r="B96" s="189"/>
      <c r="C96" s="190"/>
      <c r="D96" s="50" t="s">
        <v>55</v>
      </c>
      <c r="E96" s="48">
        <v>162</v>
      </c>
      <c r="F96" s="48">
        <v>140</v>
      </c>
      <c r="G96" s="48">
        <v>129</v>
      </c>
      <c r="H96" s="48">
        <v>114</v>
      </c>
    </row>
    <row r="99" spans="1:10" ht="24.75" customHeight="1">
      <c r="A99" s="191" t="s">
        <v>113</v>
      </c>
      <c r="B99" s="194" t="s">
        <v>40</v>
      </c>
      <c r="C99" s="195"/>
      <c r="D99" s="196"/>
      <c r="E99" s="148" t="s">
        <v>41</v>
      </c>
      <c r="F99" s="149"/>
      <c r="G99" s="149"/>
      <c r="H99" s="149"/>
    </row>
    <row r="100" spans="1:10" ht="39">
      <c r="A100" s="192"/>
      <c r="B100" s="197"/>
      <c r="C100" s="198"/>
      <c r="D100" s="199"/>
      <c r="E100" s="126" t="s">
        <v>149</v>
      </c>
      <c r="F100" s="127" t="s">
        <v>83</v>
      </c>
      <c r="G100" s="127" t="s">
        <v>84</v>
      </c>
      <c r="H100" s="127" t="s">
        <v>85</v>
      </c>
    </row>
    <row r="101" spans="1:10" ht="22.5" customHeight="1">
      <c r="A101" s="193"/>
      <c r="B101" s="200"/>
      <c r="C101" s="201"/>
      <c r="D101" s="202"/>
      <c r="E101" s="178" t="s">
        <v>122</v>
      </c>
      <c r="F101" s="179"/>
      <c r="G101" s="179"/>
      <c r="H101" s="179"/>
    </row>
    <row r="102" spans="1:10" ht="30" customHeight="1">
      <c r="A102" s="52">
        <v>1</v>
      </c>
      <c r="B102" s="203" t="s">
        <v>125</v>
      </c>
      <c r="C102" s="204"/>
      <c r="D102" s="205"/>
      <c r="E102" s="48">
        <v>1511</v>
      </c>
      <c r="F102" s="48">
        <v>1203</v>
      </c>
      <c r="G102" s="48">
        <v>1115</v>
      </c>
      <c r="H102" s="48">
        <v>1135</v>
      </c>
    </row>
    <row r="103" spans="1:10" ht="30" customHeight="1">
      <c r="A103" s="52">
        <v>2</v>
      </c>
      <c r="B103" s="181" t="s">
        <v>110</v>
      </c>
      <c r="C103" s="183" t="s">
        <v>44</v>
      </c>
      <c r="D103" s="184"/>
      <c r="E103" s="48">
        <v>790</v>
      </c>
      <c r="F103" s="48">
        <v>651</v>
      </c>
      <c r="G103" s="48">
        <v>606</v>
      </c>
      <c r="H103" s="48">
        <v>585</v>
      </c>
    </row>
    <row r="104" spans="1:10" ht="40.5" customHeight="1">
      <c r="A104" s="52">
        <v>3</v>
      </c>
      <c r="B104" s="182"/>
      <c r="C104" s="183" t="s">
        <v>114</v>
      </c>
      <c r="D104" s="184"/>
      <c r="E104" s="48">
        <v>1318</v>
      </c>
      <c r="F104" s="48">
        <v>1061</v>
      </c>
      <c r="G104" s="48">
        <v>993</v>
      </c>
      <c r="H104" s="48">
        <v>1015</v>
      </c>
    </row>
    <row r="105" spans="1:10" ht="30" customHeight="1">
      <c r="A105" s="52">
        <v>4</v>
      </c>
      <c r="B105" s="185" t="s">
        <v>111</v>
      </c>
      <c r="C105" s="186"/>
      <c r="D105" s="50" t="s">
        <v>53</v>
      </c>
      <c r="E105" s="128" t="s">
        <v>151</v>
      </c>
      <c r="F105" s="48">
        <v>367</v>
      </c>
      <c r="G105" s="48">
        <v>352</v>
      </c>
      <c r="H105" s="48">
        <v>359</v>
      </c>
    </row>
    <row r="106" spans="1:10" ht="30" customHeight="1">
      <c r="A106" s="52">
        <v>5</v>
      </c>
      <c r="B106" s="187"/>
      <c r="C106" s="188"/>
      <c r="D106" s="51" t="s">
        <v>54</v>
      </c>
      <c r="E106" s="48">
        <v>317</v>
      </c>
      <c r="F106" s="48">
        <v>213</v>
      </c>
      <c r="G106" s="48">
        <v>217</v>
      </c>
      <c r="H106" s="48">
        <v>205</v>
      </c>
    </row>
    <row r="107" spans="1:10" ht="30" customHeight="1">
      <c r="A107" s="52">
        <v>6</v>
      </c>
      <c r="B107" s="187"/>
      <c r="C107" s="188"/>
      <c r="D107" s="50" t="s">
        <v>56</v>
      </c>
      <c r="E107" s="48">
        <v>380</v>
      </c>
      <c r="F107" s="48">
        <v>335</v>
      </c>
      <c r="G107" s="48">
        <v>312</v>
      </c>
      <c r="H107" s="48">
        <v>330</v>
      </c>
    </row>
    <row r="108" spans="1:10" ht="30" customHeight="1">
      <c r="A108" s="52">
        <v>7</v>
      </c>
      <c r="B108" s="189"/>
      <c r="C108" s="190"/>
      <c r="D108" s="50" t="s">
        <v>55</v>
      </c>
      <c r="E108" s="48">
        <v>770</v>
      </c>
      <c r="F108" s="48">
        <v>653</v>
      </c>
      <c r="G108" s="48">
        <v>589</v>
      </c>
      <c r="H108" s="48">
        <v>588</v>
      </c>
      <c r="J108" s="49"/>
    </row>
    <row r="109" spans="1:10">
      <c r="E109" s="49"/>
      <c r="F109" s="49"/>
    </row>
    <row r="110" spans="1:10">
      <c r="E110" s="49"/>
    </row>
    <row r="111" spans="1:10" ht="24.75" customHeight="1">
      <c r="A111" s="191" t="s">
        <v>113</v>
      </c>
      <c r="B111" s="194" t="s">
        <v>40</v>
      </c>
      <c r="C111" s="195"/>
      <c r="D111" s="196"/>
      <c r="E111" s="148" t="s">
        <v>41</v>
      </c>
      <c r="F111" s="149"/>
      <c r="G111" s="149"/>
      <c r="H111" s="149"/>
    </row>
    <row r="112" spans="1:10" ht="39">
      <c r="A112" s="192"/>
      <c r="B112" s="197"/>
      <c r="C112" s="198"/>
      <c r="D112" s="199"/>
      <c r="E112" s="126" t="s">
        <v>149</v>
      </c>
      <c r="F112" s="127" t="s">
        <v>83</v>
      </c>
      <c r="G112" s="127" t="s">
        <v>84</v>
      </c>
      <c r="H112" s="127" t="s">
        <v>85</v>
      </c>
    </row>
    <row r="113" spans="1:8" ht="22.5" customHeight="1">
      <c r="A113" s="193"/>
      <c r="B113" s="200"/>
      <c r="C113" s="201"/>
      <c r="D113" s="202"/>
      <c r="E113" s="178" t="s">
        <v>123</v>
      </c>
      <c r="F113" s="179"/>
      <c r="G113" s="179"/>
      <c r="H113" s="179"/>
    </row>
    <row r="114" spans="1:8" ht="30" customHeight="1">
      <c r="A114" s="52">
        <v>1</v>
      </c>
      <c r="B114" s="203" t="s">
        <v>125</v>
      </c>
      <c r="C114" s="204"/>
      <c r="D114" s="205"/>
      <c r="E114" s="48">
        <v>441</v>
      </c>
      <c r="F114" s="48">
        <v>351</v>
      </c>
      <c r="G114" s="48">
        <v>363</v>
      </c>
      <c r="H114" s="48">
        <v>367</v>
      </c>
    </row>
    <row r="115" spans="1:8" ht="30" customHeight="1">
      <c r="A115" s="52">
        <v>2</v>
      </c>
      <c r="B115" s="181" t="s">
        <v>110</v>
      </c>
      <c r="C115" s="183" t="s">
        <v>44</v>
      </c>
      <c r="D115" s="184"/>
      <c r="E115" s="48">
        <v>216</v>
      </c>
      <c r="F115" s="48">
        <v>187</v>
      </c>
      <c r="G115" s="48">
        <v>203</v>
      </c>
      <c r="H115" s="48">
        <v>197</v>
      </c>
    </row>
    <row r="116" spans="1:8" ht="36.75" customHeight="1">
      <c r="A116" s="52">
        <v>3</v>
      </c>
      <c r="B116" s="182"/>
      <c r="C116" s="183" t="s">
        <v>114</v>
      </c>
      <c r="D116" s="184"/>
      <c r="E116" s="48">
        <v>365</v>
      </c>
      <c r="F116" s="48">
        <v>296</v>
      </c>
      <c r="G116" s="48">
        <v>299</v>
      </c>
      <c r="H116" s="48">
        <v>308</v>
      </c>
    </row>
    <row r="117" spans="1:8" ht="30" customHeight="1">
      <c r="A117" s="52">
        <v>4</v>
      </c>
      <c r="B117" s="185" t="s">
        <v>111</v>
      </c>
      <c r="C117" s="186"/>
      <c r="D117" s="50" t="s">
        <v>53</v>
      </c>
      <c r="E117" s="128" t="s">
        <v>151</v>
      </c>
      <c r="F117" s="48">
        <v>129</v>
      </c>
      <c r="G117" s="48">
        <v>149</v>
      </c>
      <c r="H117" s="48">
        <v>149</v>
      </c>
    </row>
    <row r="118" spans="1:8" ht="30" customHeight="1">
      <c r="A118" s="52">
        <v>5</v>
      </c>
      <c r="B118" s="187"/>
      <c r="C118" s="188"/>
      <c r="D118" s="51" t="s">
        <v>54</v>
      </c>
      <c r="E118" s="48">
        <v>107</v>
      </c>
      <c r="F118" s="48">
        <v>73</v>
      </c>
      <c r="G118" s="48">
        <v>90</v>
      </c>
      <c r="H118" s="48">
        <v>85</v>
      </c>
    </row>
    <row r="119" spans="1:8" ht="30" customHeight="1">
      <c r="A119" s="52">
        <v>6</v>
      </c>
      <c r="B119" s="187"/>
      <c r="C119" s="188"/>
      <c r="D119" s="50" t="s">
        <v>56</v>
      </c>
      <c r="E119" s="48">
        <v>81</v>
      </c>
      <c r="F119" s="48">
        <v>68</v>
      </c>
      <c r="G119" s="48">
        <v>63</v>
      </c>
      <c r="H119" s="48">
        <v>66</v>
      </c>
    </row>
    <row r="120" spans="1:8" ht="30" customHeight="1">
      <c r="A120" s="52">
        <v>7</v>
      </c>
      <c r="B120" s="189"/>
      <c r="C120" s="190"/>
      <c r="D120" s="50" t="s">
        <v>55</v>
      </c>
      <c r="E120" s="48">
        <v>213</v>
      </c>
      <c r="F120" s="48">
        <v>179</v>
      </c>
      <c r="G120" s="48">
        <v>163</v>
      </c>
      <c r="H120" s="48">
        <v>172</v>
      </c>
    </row>
    <row r="123" spans="1:8" ht="24.75" customHeight="1">
      <c r="A123" s="191" t="s">
        <v>113</v>
      </c>
      <c r="B123" s="194" t="s">
        <v>40</v>
      </c>
      <c r="C123" s="195"/>
      <c r="D123" s="196"/>
      <c r="E123" s="148" t="s">
        <v>41</v>
      </c>
      <c r="F123" s="149"/>
      <c r="G123" s="149"/>
      <c r="H123" s="149"/>
    </row>
    <row r="124" spans="1:8" ht="39">
      <c r="A124" s="192"/>
      <c r="B124" s="197"/>
      <c r="C124" s="198"/>
      <c r="D124" s="199"/>
      <c r="E124" s="126" t="s">
        <v>149</v>
      </c>
      <c r="F124" s="127" t="s">
        <v>83</v>
      </c>
      <c r="G124" s="127" t="s">
        <v>84</v>
      </c>
      <c r="H124" s="127" t="s">
        <v>85</v>
      </c>
    </row>
    <row r="125" spans="1:8" ht="22.5" customHeight="1">
      <c r="A125" s="193"/>
      <c r="B125" s="200"/>
      <c r="C125" s="201"/>
      <c r="D125" s="202"/>
      <c r="E125" s="178" t="s">
        <v>38</v>
      </c>
      <c r="F125" s="179"/>
      <c r="G125" s="179"/>
      <c r="H125" s="179"/>
    </row>
    <row r="126" spans="1:8" ht="30" customHeight="1">
      <c r="A126" s="52">
        <v>1</v>
      </c>
      <c r="B126" s="203" t="s">
        <v>125</v>
      </c>
      <c r="C126" s="204"/>
      <c r="D126" s="205"/>
      <c r="E126" s="48">
        <f>E6+E18+E30+E42+E54+E66+E78+E90+E102+E114</f>
        <v>6682</v>
      </c>
      <c r="F126" s="48">
        <f>F6+F18+F30+F42+F54+F66+F78+F90+F102+F114</f>
        <v>5490</v>
      </c>
      <c r="G126" s="48">
        <f t="shared" ref="G126:H126" si="0">G6+G18+G30+G42+G54+G66+G78+G90+G102+G114</f>
        <v>5086</v>
      </c>
      <c r="H126" s="48">
        <f t="shared" si="0"/>
        <v>5102</v>
      </c>
    </row>
    <row r="127" spans="1:8" ht="30" customHeight="1">
      <c r="A127" s="52">
        <v>2</v>
      </c>
      <c r="B127" s="181" t="s">
        <v>110</v>
      </c>
      <c r="C127" s="183" t="s">
        <v>44</v>
      </c>
      <c r="D127" s="184"/>
      <c r="E127" s="48">
        <f t="shared" ref="E127:F127" si="1">E7+E19+E31+E43+E55+E67+E79+E91+E103+E115</f>
        <v>3511</v>
      </c>
      <c r="F127" s="48">
        <f t="shared" si="1"/>
        <v>2989</v>
      </c>
      <c r="G127" s="48">
        <f t="shared" ref="G127:H127" si="2">G7+G19+G31+G43+G55+G67+G79+G91+G103+G115</f>
        <v>2832</v>
      </c>
      <c r="H127" s="48">
        <f t="shared" si="2"/>
        <v>2742</v>
      </c>
    </row>
    <row r="128" spans="1:8" ht="36.75" customHeight="1">
      <c r="A128" s="52">
        <v>3</v>
      </c>
      <c r="B128" s="182"/>
      <c r="C128" s="183" t="s">
        <v>114</v>
      </c>
      <c r="D128" s="184"/>
      <c r="E128" s="48">
        <f t="shared" ref="E128:F128" si="3">E8+E20+E32+E44+E56+E68+E80+E92+E104+E116</f>
        <v>5753</v>
      </c>
      <c r="F128" s="48">
        <f t="shared" si="3"/>
        <v>4780</v>
      </c>
      <c r="G128" s="48">
        <f t="shared" ref="G128:H128" si="4">G8+G20+G32+G44+G56+G68+G80+G92+G104+G116</f>
        <v>4442</v>
      </c>
      <c r="H128" s="48">
        <f t="shared" si="4"/>
        <v>4420</v>
      </c>
    </row>
    <row r="129" spans="1:8" ht="30" customHeight="1">
      <c r="A129" s="52">
        <v>4</v>
      </c>
      <c r="B129" s="185" t="s">
        <v>111</v>
      </c>
      <c r="C129" s="186"/>
      <c r="D129" s="50" t="s">
        <v>53</v>
      </c>
      <c r="E129" s="128" t="s">
        <v>151</v>
      </c>
      <c r="F129" s="48">
        <f t="shared" ref="F129" si="5">F9+F21+F33+F45+F57+F69+F81+F93+F105+F117</f>
        <v>1706</v>
      </c>
      <c r="G129" s="48">
        <f t="shared" ref="G129:H129" si="6">G9+G21+G33+G45+G57+G69+G81+G93+G105+G117</f>
        <v>1623</v>
      </c>
      <c r="H129" s="48">
        <f t="shared" si="6"/>
        <v>1618</v>
      </c>
    </row>
    <row r="130" spans="1:8" ht="30" customHeight="1">
      <c r="A130" s="52">
        <v>5</v>
      </c>
      <c r="B130" s="187"/>
      <c r="C130" s="188"/>
      <c r="D130" s="51" t="s">
        <v>54</v>
      </c>
      <c r="E130" s="48">
        <f t="shared" ref="E130:F130" si="7">E10+E22+E34+E46+E58+E70+E82+E94+E106+E118</f>
        <v>1358</v>
      </c>
      <c r="F130" s="48">
        <f t="shared" si="7"/>
        <v>965</v>
      </c>
      <c r="G130" s="48">
        <f t="shared" ref="G130:H130" si="8">G10+G22+G34+G46+G58+G70+G82+G94+G106+G118</f>
        <v>933</v>
      </c>
      <c r="H130" s="48">
        <f t="shared" si="8"/>
        <v>897</v>
      </c>
    </row>
    <row r="131" spans="1:8" ht="30" customHeight="1">
      <c r="A131" s="52">
        <v>6</v>
      </c>
      <c r="B131" s="187"/>
      <c r="C131" s="188"/>
      <c r="D131" s="50" t="s">
        <v>56</v>
      </c>
      <c r="E131" s="48">
        <f t="shared" ref="E131:F131" si="9">E11+E23+E35+E47+E59+E71+E83+E95+E107+E119</f>
        <v>1658</v>
      </c>
      <c r="F131" s="48">
        <f t="shared" si="9"/>
        <v>1467</v>
      </c>
      <c r="G131" s="48">
        <f t="shared" ref="G131:H131" si="10">G11+G23+G35+G47+G59+G71+G83+G95+G107+G119</f>
        <v>1357</v>
      </c>
      <c r="H131" s="48">
        <f t="shared" si="10"/>
        <v>1370</v>
      </c>
    </row>
    <row r="132" spans="1:8" ht="30" customHeight="1">
      <c r="A132" s="52">
        <v>7</v>
      </c>
      <c r="B132" s="189"/>
      <c r="C132" s="190"/>
      <c r="D132" s="50" t="s">
        <v>55</v>
      </c>
      <c r="E132" s="48">
        <f t="shared" ref="E132:F132" si="11">E12+E24+E36+E48+E60+E72+E84+E96+E108+E120</f>
        <v>3456</v>
      </c>
      <c r="F132" s="48">
        <f t="shared" si="11"/>
        <v>3009</v>
      </c>
      <c r="G132" s="48">
        <f t="shared" ref="G132:H132" si="12">G12+G24+G36+G48+G60+G72+G84+G96+G108+G120</f>
        <v>2722</v>
      </c>
      <c r="H132" s="48">
        <f t="shared" si="12"/>
        <v>2681</v>
      </c>
    </row>
  </sheetData>
  <sheetProtection password="D83A" sheet="1" formatCells="0" formatColumns="0" formatRows="0" insertColumns="0" insertRows="0" insertHyperlinks="0" deleteColumns="0" deleteRows="0" sort="0" autoFilter="0" pivotTables="0"/>
  <mergeCells count="100">
    <mergeCell ref="A3:A5"/>
    <mergeCell ref="B6:D6"/>
    <mergeCell ref="B30:D30"/>
    <mergeCell ref="A15:A17"/>
    <mergeCell ref="B15:D17"/>
    <mergeCell ref="B21:C24"/>
    <mergeCell ref="A27:A29"/>
    <mergeCell ref="B27:D29"/>
    <mergeCell ref="C7:D7"/>
    <mergeCell ref="C8:D8"/>
    <mergeCell ref="B7:B8"/>
    <mergeCell ref="B9:C12"/>
    <mergeCell ref="B3:D5"/>
    <mergeCell ref="B31:B32"/>
    <mergeCell ref="C31:D31"/>
    <mergeCell ref="C32:D32"/>
    <mergeCell ref="E15:H15"/>
    <mergeCell ref="E17:H17"/>
    <mergeCell ref="B18:D18"/>
    <mergeCell ref="B19:B20"/>
    <mergeCell ref="C19:D19"/>
    <mergeCell ref="C20:D20"/>
    <mergeCell ref="B33:C36"/>
    <mergeCell ref="A39:A41"/>
    <mergeCell ref="B39:D41"/>
    <mergeCell ref="B54:D54"/>
    <mergeCell ref="B42:D42"/>
    <mergeCell ref="B43:B44"/>
    <mergeCell ref="C43:D43"/>
    <mergeCell ref="C44:D44"/>
    <mergeCell ref="B45:C48"/>
    <mergeCell ref="A51:A53"/>
    <mergeCell ref="B51:D53"/>
    <mergeCell ref="B55:B56"/>
    <mergeCell ref="C55:D55"/>
    <mergeCell ref="C56:D56"/>
    <mergeCell ref="B57:C60"/>
    <mergeCell ref="A63:A65"/>
    <mergeCell ref="B63:D65"/>
    <mergeCell ref="B66:D66"/>
    <mergeCell ref="B67:B68"/>
    <mergeCell ref="C67:D67"/>
    <mergeCell ref="C68:D68"/>
    <mergeCell ref="B69:C72"/>
    <mergeCell ref="A87:A89"/>
    <mergeCell ref="B87:D89"/>
    <mergeCell ref="A75:A77"/>
    <mergeCell ref="B75:D77"/>
    <mergeCell ref="B79:B80"/>
    <mergeCell ref="C79:D79"/>
    <mergeCell ref="C80:D80"/>
    <mergeCell ref="B78:D78"/>
    <mergeCell ref="B90:D90"/>
    <mergeCell ref="B91:B92"/>
    <mergeCell ref="C91:D91"/>
    <mergeCell ref="C92:D92"/>
    <mergeCell ref="B81:C84"/>
    <mergeCell ref="A111:A113"/>
    <mergeCell ref="B111:D113"/>
    <mergeCell ref="B93:C96"/>
    <mergeCell ref="A99:A101"/>
    <mergeCell ref="B99:D101"/>
    <mergeCell ref="B102:D102"/>
    <mergeCell ref="C116:D116"/>
    <mergeCell ref="B103:B104"/>
    <mergeCell ref="C103:D103"/>
    <mergeCell ref="C104:D104"/>
    <mergeCell ref="B105:C108"/>
    <mergeCell ref="A1:H1"/>
    <mergeCell ref="B127:B128"/>
    <mergeCell ref="C127:D127"/>
    <mergeCell ref="C128:D128"/>
    <mergeCell ref="B129:C132"/>
    <mergeCell ref="B117:C120"/>
    <mergeCell ref="A123:A125"/>
    <mergeCell ref="B123:D125"/>
    <mergeCell ref="E123:H123"/>
    <mergeCell ref="E125:H125"/>
    <mergeCell ref="B126:D126"/>
    <mergeCell ref="E111:H111"/>
    <mergeCell ref="E113:H113"/>
    <mergeCell ref="B114:D114"/>
    <mergeCell ref="B115:B116"/>
    <mergeCell ref="C115:D115"/>
    <mergeCell ref="E101:H101"/>
    <mergeCell ref="E99:H99"/>
    <mergeCell ref="E89:H89"/>
    <mergeCell ref="E87:H87"/>
    <mergeCell ref="E77:H77"/>
    <mergeCell ref="E41:H41"/>
    <mergeCell ref="E39:H39"/>
    <mergeCell ref="E3:H3"/>
    <mergeCell ref="E5:H5"/>
    <mergeCell ref="E75:H75"/>
    <mergeCell ref="E65:H65"/>
    <mergeCell ref="E63:H63"/>
    <mergeCell ref="E53:H53"/>
    <mergeCell ref="E51:H51"/>
    <mergeCell ref="E27:H27"/>
    <mergeCell ref="E29:H29"/>
  </mergeCells>
  <pageMargins left="0.25" right="0.25" top="0.75" bottom="0.75" header="0.3" footer="0.3"/>
  <pageSetup paperSize="9" scale="72" orientation="landscape" horizontalDpi="4294967294" r:id="rId1"/>
  <rowBreaks count="5" manualBreakCount="5">
    <brk id="24" max="16383" man="1"/>
    <brk id="48" max="15" man="1"/>
    <brk id="72" max="15" man="1"/>
    <brk id="96" max="15" man="1"/>
    <brk id="12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P15"/>
  <sheetViews>
    <sheetView tabSelected="1" view="pageBreakPreview" zoomScaleSheetLayoutView="100" workbookViewId="0">
      <selection activeCell="G10" sqref="G10:G12"/>
    </sheetView>
  </sheetViews>
  <sheetFormatPr defaultRowHeight="15"/>
  <cols>
    <col min="1" max="1" width="3.5703125" customWidth="1"/>
    <col min="2" max="2" width="8.5703125" bestFit="1" customWidth="1"/>
    <col min="3" max="3" width="6.140625" bestFit="1" customWidth="1"/>
    <col min="4" max="4" width="19.5703125" customWidth="1"/>
    <col min="5" max="16" width="10.7109375" bestFit="1" customWidth="1"/>
  </cols>
  <sheetData>
    <row r="3" spans="2:16" ht="24.75">
      <c r="B3" s="156" t="s">
        <v>137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2:16" ht="36" customHeight="1">
      <c r="B4" s="88"/>
      <c r="C4" s="88"/>
      <c r="D4" s="88"/>
    </row>
    <row r="5" spans="2:16" ht="24.75" customHeight="1">
      <c r="B5" s="233" t="s">
        <v>132</v>
      </c>
      <c r="C5" s="234"/>
      <c r="D5" s="235"/>
      <c r="E5" s="148" t="s">
        <v>41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223"/>
    </row>
    <row r="6" spans="2:16" ht="22.5">
      <c r="B6" s="236"/>
      <c r="C6" s="237"/>
      <c r="D6" s="238"/>
      <c r="E6" s="66" t="s">
        <v>0</v>
      </c>
      <c r="F6" s="66" t="s">
        <v>1</v>
      </c>
      <c r="G6" s="66" t="s">
        <v>2</v>
      </c>
      <c r="H6" s="66" t="s">
        <v>3</v>
      </c>
      <c r="I6" s="66" t="s">
        <v>4</v>
      </c>
      <c r="J6" s="66" t="s">
        <v>5</v>
      </c>
      <c r="K6" s="66" t="s">
        <v>6</v>
      </c>
      <c r="L6" s="66" t="s">
        <v>7</v>
      </c>
      <c r="M6" s="66" t="s">
        <v>8</v>
      </c>
      <c r="N6" s="66" t="s">
        <v>9</v>
      </c>
      <c r="O6" s="66" t="s">
        <v>10</v>
      </c>
      <c r="P6" s="66" t="s">
        <v>11</v>
      </c>
    </row>
    <row r="7" spans="2:16" ht="22.5">
      <c r="B7" s="224" t="s">
        <v>13</v>
      </c>
      <c r="C7" s="225"/>
      <c r="D7" s="226"/>
      <c r="E7" s="90">
        <v>181</v>
      </c>
      <c r="F7" s="90">
        <v>192</v>
      </c>
      <c r="G7" s="90">
        <v>377</v>
      </c>
      <c r="H7" s="90">
        <v>284</v>
      </c>
      <c r="I7" s="90">
        <v>413</v>
      </c>
      <c r="J7" s="90">
        <v>285</v>
      </c>
      <c r="K7" s="90">
        <v>302</v>
      </c>
      <c r="L7" s="90">
        <v>329</v>
      </c>
      <c r="M7" s="90">
        <v>245</v>
      </c>
      <c r="N7" s="90">
        <v>219</v>
      </c>
      <c r="O7" s="90">
        <v>476</v>
      </c>
      <c r="P7" s="90">
        <v>125</v>
      </c>
    </row>
    <row r="8" spans="2:16" ht="32.25" customHeight="1">
      <c r="B8" s="239" t="s">
        <v>143</v>
      </c>
      <c r="C8" s="227" t="s">
        <v>138</v>
      </c>
      <c r="D8" s="228"/>
      <c r="E8" s="91">
        <v>181</v>
      </c>
      <c r="F8" s="91">
        <v>192</v>
      </c>
      <c r="G8" s="91">
        <v>343</v>
      </c>
      <c r="H8" s="91">
        <v>283</v>
      </c>
      <c r="I8" s="91">
        <v>208</v>
      </c>
      <c r="J8" s="91">
        <v>211</v>
      </c>
      <c r="K8" s="91">
        <v>221</v>
      </c>
      <c r="L8" s="91">
        <v>237</v>
      </c>
      <c r="M8" s="91">
        <v>225</v>
      </c>
      <c r="N8" s="91">
        <v>207</v>
      </c>
      <c r="O8" s="91">
        <v>431</v>
      </c>
      <c r="P8" s="91">
        <v>124</v>
      </c>
    </row>
    <row r="9" spans="2:16" ht="38.25" customHeight="1">
      <c r="B9" s="240"/>
      <c r="C9" s="227" t="s">
        <v>139</v>
      </c>
      <c r="D9" s="228"/>
      <c r="E9" s="91">
        <v>0</v>
      </c>
      <c r="F9" s="91">
        <v>0</v>
      </c>
      <c r="G9" s="91">
        <f t="shared" ref="G9:P9" si="0">G10+G11+G12</f>
        <v>34</v>
      </c>
      <c r="H9" s="91">
        <f t="shared" si="0"/>
        <v>1</v>
      </c>
      <c r="I9" s="91">
        <f t="shared" si="0"/>
        <v>205</v>
      </c>
      <c r="J9" s="91">
        <f t="shared" si="0"/>
        <v>74</v>
      </c>
      <c r="K9" s="91">
        <f t="shared" si="0"/>
        <v>81</v>
      </c>
      <c r="L9" s="91">
        <f t="shared" si="0"/>
        <v>92</v>
      </c>
      <c r="M9" s="91">
        <f t="shared" si="0"/>
        <v>20</v>
      </c>
      <c r="N9" s="91">
        <f t="shared" si="0"/>
        <v>12</v>
      </c>
      <c r="O9" s="91">
        <f t="shared" si="0"/>
        <v>45</v>
      </c>
      <c r="P9" s="91">
        <f t="shared" si="0"/>
        <v>1</v>
      </c>
    </row>
    <row r="10" spans="2:16" ht="24.75" customHeight="1">
      <c r="B10" s="240"/>
      <c r="C10" s="231" t="s">
        <v>144</v>
      </c>
      <c r="D10" s="89" t="s">
        <v>140</v>
      </c>
      <c r="E10" s="92">
        <v>0</v>
      </c>
      <c r="F10" s="92">
        <v>0</v>
      </c>
      <c r="G10" s="92">
        <v>34</v>
      </c>
      <c r="H10" s="92">
        <v>1</v>
      </c>
      <c r="I10" s="92">
        <v>137</v>
      </c>
      <c r="J10" s="92">
        <v>74</v>
      </c>
      <c r="K10" s="92">
        <v>81</v>
      </c>
      <c r="L10" s="92">
        <v>92</v>
      </c>
      <c r="M10" s="92">
        <v>20</v>
      </c>
      <c r="N10" s="92">
        <v>12</v>
      </c>
      <c r="O10" s="92">
        <v>45</v>
      </c>
      <c r="P10" s="92">
        <v>1</v>
      </c>
    </row>
    <row r="11" spans="2:16" ht="45">
      <c r="B11" s="240"/>
      <c r="C11" s="232"/>
      <c r="D11" s="89" t="s">
        <v>141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</row>
    <row r="12" spans="2:16" ht="30">
      <c r="B12" s="240"/>
      <c r="C12" s="232"/>
      <c r="D12" s="89" t="s">
        <v>145</v>
      </c>
      <c r="E12" s="92">
        <v>0</v>
      </c>
      <c r="F12" s="92">
        <v>0</v>
      </c>
      <c r="G12" s="92">
        <v>0</v>
      </c>
      <c r="H12" s="92">
        <v>0</v>
      </c>
      <c r="I12" s="92">
        <v>68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</row>
    <row r="13" spans="2:16" ht="24.75" customHeight="1">
      <c r="B13" s="241"/>
      <c r="C13" s="229" t="s">
        <v>142</v>
      </c>
      <c r="D13" s="230"/>
      <c r="E13" s="94">
        <v>10</v>
      </c>
      <c r="F13" s="94">
        <v>3</v>
      </c>
      <c r="G13" s="94">
        <v>8</v>
      </c>
      <c r="H13" s="94">
        <v>6</v>
      </c>
      <c r="I13" s="94">
        <v>2</v>
      </c>
      <c r="J13" s="94">
        <v>11</v>
      </c>
      <c r="K13" s="94">
        <v>1</v>
      </c>
      <c r="L13" s="94">
        <v>5</v>
      </c>
      <c r="M13" s="94">
        <v>2</v>
      </c>
      <c r="N13" s="94">
        <v>4</v>
      </c>
      <c r="O13" s="94">
        <v>6</v>
      </c>
      <c r="P13" s="94">
        <v>20</v>
      </c>
    </row>
    <row r="15" spans="2:16">
      <c r="E15">
        <f>E7-E8-E9</f>
        <v>0</v>
      </c>
      <c r="F15">
        <f t="shared" ref="F15:P15" si="1">F7-F8-F9</f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</row>
  </sheetData>
  <sheetProtection password="D83A" sheet="1" objects="1" scenarios="1" formatCells="0" formatColumns="0" formatRows="0" insertColumns="0" insertRows="0" insertHyperlinks="0" deleteColumns="0" deleteRows="0" sort="0" autoFilter="0" pivotTables="0"/>
  <mergeCells count="9">
    <mergeCell ref="E5:P5"/>
    <mergeCell ref="B3:P3"/>
    <mergeCell ref="B7:D7"/>
    <mergeCell ref="C9:D9"/>
    <mergeCell ref="C13:D13"/>
    <mergeCell ref="C10:C12"/>
    <mergeCell ref="B5:D6"/>
    <mergeCell ref="C8:D8"/>
    <mergeCell ref="B8:B13"/>
  </mergeCells>
  <pageMargins left="0.25" right="0.25" top="0.75" bottom="0.75" header="0.3" footer="0.3"/>
  <pageSetup paperSize="9" scale="86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STOPA_BEZROB</vt:lpstr>
      <vt:lpstr>Liczba bezrob</vt:lpstr>
      <vt:lpstr>Napływ_odpływ</vt:lpstr>
      <vt:lpstr>N-O</vt:lpstr>
      <vt:lpstr>struktura</vt:lpstr>
      <vt:lpstr>gminy</vt:lpstr>
      <vt:lpstr>oferty</vt:lpstr>
      <vt:lpstr>gminy!Obszar_wydruku</vt:lpstr>
      <vt:lpstr>'Liczba bezrob'!Obszar_wydruku</vt:lpstr>
      <vt:lpstr>Napływ_odpływ!Obszar_wydruku</vt:lpstr>
      <vt:lpstr>'N-O'!Obszar_wydruku</vt:lpstr>
      <vt:lpstr>oferty!Obszar_wydruku</vt:lpstr>
      <vt:lpstr>struktura!Obszar_wydruku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Słobodzian</dc:creator>
  <cp:lastModifiedBy>Pops</cp:lastModifiedBy>
  <cp:lastPrinted>2016-04-01T07:14:32Z</cp:lastPrinted>
  <dcterms:created xsi:type="dcterms:W3CDTF">2016-01-05T16:14:47Z</dcterms:created>
  <dcterms:modified xsi:type="dcterms:W3CDTF">2016-06-03T09:27:05Z</dcterms:modified>
</cp:coreProperties>
</file>